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hulbhattacharjee/Desktop/Figure 4xxxxxxx/4A and 4B (Left)/Fully formed CR quantification source files/"/>
    </mc:Choice>
  </mc:AlternateContent>
  <xr:revisionPtr revIDLastSave="0" documentId="13_ncr:1_{31681AC6-3018-144C-AEEF-15661093EF7A}" xr6:coauthVersionLast="47" xr6:coauthVersionMax="47" xr10:uidLastSave="{00000000-0000-0000-0000-000000000000}"/>
  <bookViews>
    <workbookView xWindow="6840" yWindow="520" windowWidth="25600" windowHeight="14460" activeTab="1" xr2:uid="{1DDE0581-B629-3B47-98E4-9F67AED436EE}"/>
  </bookViews>
  <sheets>
    <sheet name="wt and 31A-calculations" sheetId="1" r:id="rId1"/>
    <sheet name="wt and 31A value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3" l="1"/>
  <c r="M3" i="1" l="1"/>
  <c r="K32" i="3" l="1"/>
  <c r="J33" i="3"/>
  <c r="Q6" i="3" l="1"/>
  <c r="Q10" i="3"/>
  <c r="Q14" i="3"/>
  <c r="Q18" i="3"/>
  <c r="Q22" i="3"/>
  <c r="Q26" i="3"/>
  <c r="Q4" i="3"/>
  <c r="Q7" i="3"/>
  <c r="Q11" i="3"/>
  <c r="Q15" i="3"/>
  <c r="Q19" i="3"/>
  <c r="Q23" i="3"/>
  <c r="Q27" i="3"/>
  <c r="Q8" i="3"/>
  <c r="Q12" i="3"/>
  <c r="Q16" i="3"/>
  <c r="Q20" i="3"/>
  <c r="Q24" i="3"/>
  <c r="Q28" i="3"/>
  <c r="Q5" i="3"/>
  <c r="Q9" i="3"/>
  <c r="Q13" i="3"/>
  <c r="Q17" i="3"/>
  <c r="Q21" i="3"/>
  <c r="Q25" i="3"/>
  <c r="Q29" i="3"/>
  <c r="K33" i="3"/>
  <c r="N27" i="3" s="1"/>
  <c r="M25" i="3"/>
  <c r="M16" i="3"/>
  <c r="M8" i="3"/>
  <c r="M23" i="3"/>
  <c r="M7" i="3"/>
  <c r="M5" i="3"/>
  <c r="M14" i="3"/>
  <c r="M6" i="3"/>
  <c r="M21" i="3"/>
  <c r="M20" i="3"/>
  <c r="M12" i="3"/>
  <c r="N14" i="3"/>
  <c r="N6" i="3"/>
  <c r="M9" i="3"/>
  <c r="M24" i="3"/>
  <c r="N18" i="3"/>
  <c r="M4" i="3"/>
  <c r="M15" i="3"/>
  <c r="N25" i="3"/>
  <c r="N17" i="3"/>
  <c r="M22" i="3"/>
  <c r="M29" i="3"/>
  <c r="M13" i="3"/>
  <c r="M28" i="3"/>
  <c r="M17" i="3"/>
  <c r="N26" i="3"/>
  <c r="M27" i="3"/>
  <c r="M19" i="3"/>
  <c r="M11" i="3"/>
  <c r="N21" i="3"/>
  <c r="M26" i="3"/>
  <c r="M18" i="3"/>
  <c r="M10" i="3"/>
  <c r="L175" i="1"/>
  <c r="M173" i="1" s="1"/>
  <c r="E175" i="1"/>
  <c r="F172" i="1" s="1"/>
  <c r="F164" i="1"/>
  <c r="L168" i="1"/>
  <c r="M166" i="1" s="1"/>
  <c r="E168" i="1"/>
  <c r="F167" i="1" s="1"/>
  <c r="L159" i="1"/>
  <c r="M158" i="1" s="1"/>
  <c r="E159" i="1"/>
  <c r="F158" i="1" s="1"/>
  <c r="L153" i="1"/>
  <c r="M152" i="1" s="1"/>
  <c r="E153" i="1"/>
  <c r="F152" i="1" s="1"/>
  <c r="F145" i="1"/>
  <c r="L148" i="1"/>
  <c r="M145" i="1" s="1"/>
  <c r="E148" i="1"/>
  <c r="F147" i="1" s="1"/>
  <c r="L141" i="1"/>
  <c r="M139" i="1" s="1"/>
  <c r="E141" i="1"/>
  <c r="F138" i="1" s="1"/>
  <c r="F127" i="1"/>
  <c r="L130" i="1"/>
  <c r="M126" i="1" s="1"/>
  <c r="E130" i="1"/>
  <c r="F126" i="1" s="1"/>
  <c r="N15" i="3" l="1"/>
  <c r="N8" i="3"/>
  <c r="N16" i="3"/>
  <c r="N5" i="3"/>
  <c r="N9" i="3"/>
  <c r="N20" i="3"/>
  <c r="N24" i="3"/>
  <c r="N11" i="3"/>
  <c r="N22" i="3"/>
  <c r="N23" i="3"/>
  <c r="N28" i="3"/>
  <c r="N13" i="3"/>
  <c r="N4" i="3"/>
  <c r="N10" i="3"/>
  <c r="N7" i="3"/>
  <c r="N19" i="3"/>
  <c r="M136" i="1"/>
  <c r="F129" i="1"/>
  <c r="F135" i="1"/>
  <c r="M140" i="1"/>
  <c r="M146" i="1"/>
  <c r="F166" i="1"/>
  <c r="N12" i="3"/>
  <c r="R5" i="3"/>
  <c r="R6" i="3"/>
  <c r="R7" i="3"/>
  <c r="R11" i="3"/>
  <c r="R15" i="3"/>
  <c r="R19" i="3"/>
  <c r="R23" i="3"/>
  <c r="R27" i="3"/>
  <c r="R12" i="3"/>
  <c r="R16" i="3"/>
  <c r="R20" i="3"/>
  <c r="R24" i="3"/>
  <c r="R28" i="3"/>
  <c r="R9" i="3"/>
  <c r="R13" i="3"/>
  <c r="R17" i="3"/>
  <c r="R21" i="3"/>
  <c r="R25" i="3"/>
  <c r="R4" i="3"/>
  <c r="R10" i="3"/>
  <c r="R14" i="3"/>
  <c r="R18" i="3"/>
  <c r="R22" i="3"/>
  <c r="R26" i="3"/>
  <c r="R8" i="3"/>
  <c r="M127" i="1"/>
  <c r="F137" i="1"/>
  <c r="F157" i="1"/>
  <c r="M163" i="1"/>
  <c r="F173" i="1"/>
  <c r="F139" i="1"/>
  <c r="M167" i="1"/>
  <c r="F128" i="1"/>
  <c r="M128" i="1"/>
  <c r="F136" i="1"/>
  <c r="F140" i="1"/>
  <c r="M137" i="1"/>
  <c r="F146" i="1"/>
  <c r="M147" i="1"/>
  <c r="F156" i="1"/>
  <c r="M157" i="1"/>
  <c r="F165" i="1"/>
  <c r="M164" i="1"/>
  <c r="F174" i="1"/>
  <c r="M134" i="1"/>
  <c r="M165" i="1"/>
  <c r="M172" i="1"/>
  <c r="M156" i="1"/>
  <c r="M129" i="1"/>
  <c r="M138" i="1"/>
  <c r="F134" i="1"/>
  <c r="M135" i="1"/>
  <c r="F163" i="1"/>
  <c r="M174" i="1"/>
  <c r="M62" i="1" l="1"/>
  <c r="L64" i="1"/>
  <c r="M63" i="1" s="1"/>
  <c r="E64" i="1"/>
  <c r="F62" i="1" s="1"/>
  <c r="L58" i="1"/>
  <c r="M55" i="1" s="1"/>
  <c r="E58" i="1"/>
  <c r="F55" i="1" s="1"/>
  <c r="L50" i="1"/>
  <c r="M49" i="1" s="1"/>
  <c r="E50" i="1"/>
  <c r="F49" i="1" s="1"/>
  <c r="L45" i="1"/>
  <c r="M43" i="1" s="1"/>
  <c r="E45" i="1"/>
  <c r="F41" i="1" s="1"/>
  <c r="L35" i="1"/>
  <c r="M33" i="1" s="1"/>
  <c r="F33" i="1"/>
  <c r="E35" i="1"/>
  <c r="F34" i="1" s="1"/>
  <c r="M26" i="1"/>
  <c r="L27" i="1"/>
  <c r="E27" i="1"/>
  <c r="F26" i="1" s="1"/>
  <c r="M44" i="1" l="1"/>
  <c r="M40" i="1"/>
  <c r="F31" i="1"/>
  <c r="M31" i="1"/>
  <c r="M41" i="1"/>
  <c r="F32" i="1"/>
  <c r="M42" i="1"/>
  <c r="F63" i="1"/>
  <c r="F43" i="1"/>
  <c r="M34" i="1"/>
  <c r="F42" i="1"/>
  <c r="M32" i="1"/>
  <c r="F40" i="1"/>
  <c r="F44" i="1"/>
  <c r="L22" i="1"/>
  <c r="M21" i="1" s="1"/>
  <c r="E22" i="1"/>
  <c r="F20" i="1" s="1"/>
  <c r="L12" i="1"/>
  <c r="M11" i="1" s="1"/>
  <c r="E12" i="1"/>
  <c r="F10" i="1" s="1"/>
  <c r="L6" i="1"/>
  <c r="M5" i="1" s="1"/>
  <c r="E6" i="1"/>
  <c r="F5" i="1" s="1"/>
  <c r="F18" i="1" l="1"/>
  <c r="F17" i="1"/>
  <c r="F11" i="1"/>
  <c r="F21" i="1"/>
  <c r="M18" i="1"/>
  <c r="M19" i="1"/>
  <c r="M4" i="1"/>
  <c r="M10" i="1"/>
  <c r="M16" i="1"/>
  <c r="F3" i="1"/>
  <c r="F4" i="1"/>
  <c r="F19" i="1"/>
  <c r="M20" i="1"/>
  <c r="F16" i="1"/>
  <c r="M17" i="1"/>
</calcChain>
</file>

<file path=xl/sharedStrings.xml><?xml version="1.0" encoding="utf-8"?>
<sst xmlns="http://schemas.openxmlformats.org/spreadsheetml/2006/main" count="103" uniqueCount="19">
  <si>
    <t>area</t>
  </si>
  <si>
    <t xml:space="preserve">integrated density </t>
  </si>
  <si>
    <t>raw integrated density</t>
  </si>
  <si>
    <t>CR Intensity (background subtracted)</t>
  </si>
  <si>
    <t>31A</t>
  </si>
  <si>
    <t>mnG-Cdc15</t>
  </si>
  <si>
    <t>Background</t>
  </si>
  <si>
    <t>Pixel background</t>
  </si>
  <si>
    <t>rlc1-mCherry</t>
  </si>
  <si>
    <t>WT</t>
  </si>
  <si>
    <t>mNG-Cdc15 intensity in CR</t>
  </si>
  <si>
    <t>cdc15-wt</t>
  </si>
  <si>
    <t>cdc15-31A</t>
  </si>
  <si>
    <t>Rlc1-mCherry intensity in CR</t>
  </si>
  <si>
    <t>Average</t>
  </si>
  <si>
    <t>Whole cell</t>
  </si>
  <si>
    <t>Factor</t>
  </si>
  <si>
    <t>mNG-Cdc15 intensity in CR (Normalized)</t>
  </si>
  <si>
    <t>Rlc1-mCherry intensity in CR (Normalized)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</si>
</sst>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i/>
      <sz val="16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Helvetica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14" fontId="0" fillId="0" borderId="0" xfId="0" applyNumberFormat="1"/>
    <xf numFmtId="164" fontId="0" fillId="0" borderId="0" xfId="0" applyNumberFormat="1"/>
    <xf numFmtId="164" fontId="1" fillId="0" borderId="0" xfId="0" applyNumberFormat="1" applyFont="1"/>
    <xf numFmtId="0" fontId="0" fillId="0" borderId="0" xfId="0" applyFont="1"/>
    <xf numFmtId="0" fontId="0" fillId="0" borderId="0" xfId="0" applyFill="1"/>
    <xf numFmtId="0" fontId="1" fillId="0" borderId="0" xfId="0" applyFont="1" applyFill="1"/>
    <xf numFmtId="164" fontId="1" fillId="0" borderId="0" xfId="0" applyNumberFormat="1" applyFont="1" applyFill="1"/>
    <xf numFmtId="164" fontId="0" fillId="0" borderId="0" xfId="0" applyNumberFormat="1" applyFill="1"/>
    <xf numFmtId="14" fontId="0" fillId="0" borderId="0" xfId="0" applyNumberFormat="1" applyFill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3" borderId="0" xfId="0" applyFont="1" applyFill="1"/>
    <xf numFmtId="164" fontId="0" fillId="0" borderId="0" xfId="0" applyNumberFormat="1" applyFont="1"/>
    <xf numFmtId="0" fontId="1" fillId="4" borderId="0" xfId="0" applyFont="1" applyFill="1"/>
    <xf numFmtId="0" fontId="0" fillId="0" borderId="0" xfId="0" applyFont="1" applyFill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2" fillId="0" borderId="0" xfId="0" applyFont="1" applyFill="1"/>
    <xf numFmtId="0" fontId="3" fillId="6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627FC-0465-8446-AB92-04971AED8ACB}">
  <dimension ref="A1:O264"/>
  <sheetViews>
    <sheetView zoomScale="75" workbookViewId="0">
      <selection activeCell="O16" sqref="O16"/>
    </sheetView>
  </sheetViews>
  <sheetFormatPr baseColWidth="10" defaultRowHeight="16" x14ac:dyDescent="0.2"/>
  <cols>
    <col min="2" max="2" width="13.5" bestFit="1" customWidth="1"/>
    <col min="3" max="3" width="6.1640625" bestFit="1" customWidth="1"/>
    <col min="4" max="4" width="16.83203125" bestFit="1" customWidth="1"/>
    <col min="5" max="5" width="20" bestFit="1" customWidth="1"/>
    <col min="6" max="6" width="32.1640625" bestFit="1" customWidth="1"/>
    <col min="8" max="8" width="12.6640625" customWidth="1"/>
    <col min="9" max="9" width="5.1640625" bestFit="1" customWidth="1"/>
    <col min="10" max="10" width="16.83203125" bestFit="1" customWidth="1"/>
    <col min="11" max="11" width="20" bestFit="1" customWidth="1"/>
    <col min="12" max="12" width="20.1640625" customWidth="1"/>
    <col min="13" max="13" width="31" customWidth="1"/>
    <col min="14" max="14" width="9.6640625" customWidth="1"/>
    <col min="15" max="15" width="38.83203125" customWidth="1"/>
  </cols>
  <sheetData>
    <row r="1" spans="1:15" x14ac:dyDescent="0.2">
      <c r="A1" s="15" t="s">
        <v>4</v>
      </c>
      <c r="B1" s="2"/>
    </row>
    <row r="2" spans="1:15" x14ac:dyDescent="0.2">
      <c r="A2" s="11" t="s">
        <v>5</v>
      </c>
      <c r="B2" s="1"/>
      <c r="C2" s="1" t="s">
        <v>0</v>
      </c>
      <c r="D2" s="1" t="s">
        <v>1</v>
      </c>
      <c r="E2" s="1" t="s">
        <v>2</v>
      </c>
      <c r="F2" s="1" t="s">
        <v>3</v>
      </c>
      <c r="H2" s="13" t="s">
        <v>8</v>
      </c>
      <c r="I2" s="1"/>
      <c r="J2" s="1" t="s">
        <v>0</v>
      </c>
      <c r="K2" s="1" t="s">
        <v>1</v>
      </c>
      <c r="L2" s="1" t="s">
        <v>2</v>
      </c>
      <c r="M2" s="1" t="s">
        <v>3</v>
      </c>
      <c r="O2" s="12"/>
    </row>
    <row r="3" spans="1:15" x14ac:dyDescent="0.2">
      <c r="B3">
        <v>1</v>
      </c>
      <c r="C3">
        <v>5.95</v>
      </c>
      <c r="D3" s="3">
        <v>115148.92</v>
      </c>
      <c r="E3">
        <v>22173245</v>
      </c>
      <c r="F3" s="14">
        <f>(E3-(E6*C3))</f>
        <v>14171157.45870528</v>
      </c>
      <c r="I3">
        <v>1</v>
      </c>
      <c r="J3" s="3">
        <v>6.37</v>
      </c>
      <c r="K3">
        <v>15912.12</v>
      </c>
      <c r="L3" s="9">
        <v>3464061</v>
      </c>
      <c r="M3" s="6">
        <f>(L3-(L6*J3))</f>
        <v>1064291.7794519588</v>
      </c>
      <c r="N3" s="6"/>
    </row>
    <row r="4" spans="1:15" x14ac:dyDescent="0.2">
      <c r="B4">
        <v>2</v>
      </c>
      <c r="C4">
        <v>6.82</v>
      </c>
      <c r="D4" s="5">
        <v>141834.62</v>
      </c>
      <c r="E4" s="5">
        <v>27311882</v>
      </c>
      <c r="F4" s="14">
        <f>(E4-(E6*C4))</f>
        <v>18139741.322415128</v>
      </c>
      <c r="I4">
        <v>2</v>
      </c>
      <c r="J4" s="5">
        <v>7.28</v>
      </c>
      <c r="K4" s="5">
        <v>19650.97</v>
      </c>
      <c r="L4" s="5">
        <v>3784020</v>
      </c>
      <c r="M4">
        <f>(L4-(L6*J4))</f>
        <v>1041426.6050879527</v>
      </c>
    </row>
    <row r="5" spans="1:15" x14ac:dyDescent="0.2">
      <c r="B5">
        <v>3</v>
      </c>
      <c r="C5">
        <v>6.43</v>
      </c>
      <c r="D5">
        <v>117104.68</v>
      </c>
      <c r="E5">
        <v>25549849</v>
      </c>
      <c r="F5" s="14">
        <f>(E5-(E6*C5))</f>
        <v>16902214.90075209</v>
      </c>
      <c r="I5">
        <v>3</v>
      </c>
      <c r="J5">
        <v>7.7</v>
      </c>
      <c r="K5">
        <v>19757.5</v>
      </c>
      <c r="L5">
        <v>3804533</v>
      </c>
      <c r="M5">
        <f>(L5-(L6*J5))</f>
        <v>903713.06307379622</v>
      </c>
    </row>
    <row r="6" spans="1:15" x14ac:dyDescent="0.2">
      <c r="B6" s="1"/>
      <c r="D6" s="4" t="s">
        <v>7</v>
      </c>
      <c r="E6">
        <f>(E8/C8)</f>
        <v>1344888.6624024741</v>
      </c>
      <c r="F6" s="1"/>
      <c r="K6" s="4" t="s">
        <v>7</v>
      </c>
      <c r="L6">
        <f>(L8/J8)</f>
        <v>376729.86193846801</v>
      </c>
    </row>
    <row r="8" spans="1:15" x14ac:dyDescent="0.2">
      <c r="A8" t="s">
        <v>6</v>
      </c>
      <c r="B8">
        <v>4</v>
      </c>
      <c r="C8">
        <v>142.27000000000001</v>
      </c>
      <c r="D8" s="3">
        <v>993642.76</v>
      </c>
      <c r="E8">
        <v>191337310</v>
      </c>
      <c r="F8" s="4"/>
      <c r="H8" t="s">
        <v>6</v>
      </c>
      <c r="I8">
        <v>4</v>
      </c>
      <c r="J8">
        <v>142.69</v>
      </c>
      <c r="K8">
        <v>279160.64</v>
      </c>
      <c r="L8">
        <v>53755584</v>
      </c>
    </row>
    <row r="9" spans="1:15" x14ac:dyDescent="0.2">
      <c r="D9" s="1"/>
      <c r="E9" s="1"/>
      <c r="J9" s="1"/>
      <c r="K9" s="1"/>
    </row>
    <row r="10" spans="1:15" x14ac:dyDescent="0.2">
      <c r="B10">
        <v>1</v>
      </c>
      <c r="C10">
        <v>7.44</v>
      </c>
      <c r="D10">
        <v>131820.54999999999</v>
      </c>
      <c r="E10">
        <v>25383559</v>
      </c>
      <c r="F10">
        <f>(E10-(E12*C10))</f>
        <v>15899212.491478261</v>
      </c>
      <c r="I10">
        <v>1</v>
      </c>
      <c r="J10">
        <v>6.76</v>
      </c>
      <c r="K10">
        <v>17649</v>
      </c>
      <c r="L10">
        <v>3398518</v>
      </c>
      <c r="M10">
        <f>(L10-(L12*J10))</f>
        <v>874645.79307850031</v>
      </c>
    </row>
    <row r="11" spans="1:15" x14ac:dyDescent="0.2">
      <c r="B11" s="1">
        <v>2</v>
      </c>
      <c r="C11">
        <v>5.61</v>
      </c>
      <c r="D11">
        <v>102685.1</v>
      </c>
      <c r="E11">
        <v>20773193</v>
      </c>
      <c r="F11">
        <f>(E11-(E12*C11))</f>
        <v>13621689.785913043</v>
      </c>
      <c r="I11">
        <v>2</v>
      </c>
      <c r="J11">
        <v>5.81</v>
      </c>
      <c r="K11">
        <v>14109.26</v>
      </c>
      <c r="L11">
        <v>2916899</v>
      </c>
      <c r="M11" s="6">
        <f>(L11-(L12*J11))</f>
        <v>747712.97600385873</v>
      </c>
    </row>
    <row r="12" spans="1:15" x14ac:dyDescent="0.2">
      <c r="D12" s="4" t="s">
        <v>7</v>
      </c>
      <c r="E12">
        <f>(E14/C14)</f>
        <v>1274777.7565217391</v>
      </c>
      <c r="K12" s="4" t="s">
        <v>7</v>
      </c>
      <c r="L12">
        <f>(L14/J14)</f>
        <v>373353.87676353549</v>
      </c>
    </row>
    <row r="13" spans="1:15" x14ac:dyDescent="0.2">
      <c r="D13" s="3"/>
      <c r="F13" s="4"/>
    </row>
    <row r="14" spans="1:15" x14ac:dyDescent="0.2">
      <c r="A14" t="s">
        <v>6</v>
      </c>
      <c r="B14">
        <v>3</v>
      </c>
      <c r="C14">
        <v>230</v>
      </c>
      <c r="D14">
        <v>1522624.87</v>
      </c>
      <c r="E14">
        <v>293198884</v>
      </c>
      <c r="H14" t="s">
        <v>6</v>
      </c>
      <c r="I14">
        <v>3</v>
      </c>
      <c r="J14">
        <v>82.93</v>
      </c>
      <c r="K14">
        <v>160791.44</v>
      </c>
      <c r="L14">
        <v>30962237</v>
      </c>
    </row>
    <row r="16" spans="1:15" x14ac:dyDescent="0.2">
      <c r="B16">
        <v>1</v>
      </c>
      <c r="C16">
        <v>5.98</v>
      </c>
      <c r="D16" s="3">
        <v>110053.91</v>
      </c>
      <c r="E16">
        <v>21192142</v>
      </c>
      <c r="F16" s="14">
        <f>(E16-(E22*C16))</f>
        <v>12946147.853989471</v>
      </c>
      <c r="I16">
        <v>1</v>
      </c>
      <c r="J16">
        <v>6.57</v>
      </c>
      <c r="K16">
        <v>16325.63</v>
      </c>
      <c r="L16">
        <v>3143688</v>
      </c>
      <c r="M16">
        <f>(L16-(L22*J16))</f>
        <v>716753.8512735432</v>
      </c>
    </row>
    <row r="17" spans="1:13" x14ac:dyDescent="0.2">
      <c r="B17">
        <v>2</v>
      </c>
      <c r="C17">
        <v>6.25</v>
      </c>
      <c r="D17" s="5">
        <v>126092.57</v>
      </c>
      <c r="E17" s="5">
        <v>24280571</v>
      </c>
      <c r="F17" s="14">
        <f>(E17-(E22*C17))</f>
        <v>15662266.081510734</v>
      </c>
      <c r="I17" s="1">
        <v>2</v>
      </c>
      <c r="J17">
        <v>8.15</v>
      </c>
      <c r="K17">
        <v>20359.849999999999</v>
      </c>
      <c r="L17">
        <v>3920523</v>
      </c>
      <c r="M17">
        <f>(L17-(L22*J17))</f>
        <v>909942.58719625231</v>
      </c>
    </row>
    <row r="18" spans="1:13" x14ac:dyDescent="0.2">
      <c r="B18">
        <v>3</v>
      </c>
      <c r="C18">
        <v>6.68</v>
      </c>
      <c r="D18">
        <v>114898.84</v>
      </c>
      <c r="E18">
        <v>22125090</v>
      </c>
      <c r="F18" s="14">
        <f>(E18-(E22*C18))</f>
        <v>12913845.703118673</v>
      </c>
      <c r="I18">
        <v>3</v>
      </c>
      <c r="J18">
        <v>7.25</v>
      </c>
      <c r="K18">
        <v>16789.849999999999</v>
      </c>
      <c r="L18">
        <v>3233078</v>
      </c>
      <c r="M18">
        <f>(L18-(L22*J18))</f>
        <v>554954.31989850709</v>
      </c>
    </row>
    <row r="19" spans="1:13" x14ac:dyDescent="0.2">
      <c r="B19" s="5">
        <v>4</v>
      </c>
      <c r="C19">
        <v>6.1</v>
      </c>
      <c r="D19">
        <v>123650.04</v>
      </c>
      <c r="E19">
        <v>23810233</v>
      </c>
      <c r="F19" s="14">
        <f>(E19-(E22*C19))</f>
        <v>15398767.399554476</v>
      </c>
      <c r="I19">
        <v>4</v>
      </c>
      <c r="J19">
        <v>6.64</v>
      </c>
      <c r="K19" s="3">
        <v>17275.759999999998</v>
      </c>
      <c r="L19">
        <v>3326646</v>
      </c>
      <c r="M19">
        <f>(L19-(L22*J19))</f>
        <v>873854.10539670149</v>
      </c>
    </row>
    <row r="20" spans="1:13" x14ac:dyDescent="0.2">
      <c r="B20">
        <v>5</v>
      </c>
      <c r="C20">
        <v>6.69</v>
      </c>
      <c r="D20">
        <v>123982.01</v>
      </c>
      <c r="E20">
        <v>23874158</v>
      </c>
      <c r="F20" s="14">
        <f>(E20-(E22*C20))</f>
        <v>14649124.415249089</v>
      </c>
      <c r="I20">
        <v>5</v>
      </c>
      <c r="J20">
        <v>6.51</v>
      </c>
      <c r="K20" s="5">
        <v>16377.33</v>
      </c>
      <c r="L20" s="5">
        <v>3153643</v>
      </c>
      <c r="M20">
        <f>(L20-(L22*J20))</f>
        <v>748872.63345369371</v>
      </c>
    </row>
    <row r="21" spans="1:13" x14ac:dyDescent="0.2">
      <c r="B21">
        <v>6</v>
      </c>
      <c r="C21">
        <v>6.7</v>
      </c>
      <c r="D21" s="3">
        <v>132607.19</v>
      </c>
      <c r="E21">
        <v>25535035</v>
      </c>
      <c r="F21" s="14">
        <f>(E21-(E22*C21))</f>
        <v>16296212.127379507</v>
      </c>
      <c r="I21">
        <v>6</v>
      </c>
      <c r="J21">
        <v>7.16</v>
      </c>
      <c r="K21">
        <v>18308.43</v>
      </c>
      <c r="L21">
        <v>3525498</v>
      </c>
      <c r="M21">
        <f>(L21-(L22*J21))</f>
        <v>880619.99316873215</v>
      </c>
    </row>
    <row r="22" spans="1:13" x14ac:dyDescent="0.2">
      <c r="D22" s="4" t="s">
        <v>7</v>
      </c>
      <c r="E22">
        <f>(E24/C24)</f>
        <v>1378928.7869582826</v>
      </c>
      <c r="F22" s="5"/>
      <c r="K22" s="4" t="s">
        <v>7</v>
      </c>
      <c r="L22">
        <f>(L24/J24)</f>
        <v>369396.36966917146</v>
      </c>
    </row>
    <row r="23" spans="1:13" x14ac:dyDescent="0.2">
      <c r="K23" s="1"/>
      <c r="L23" s="1"/>
    </row>
    <row r="24" spans="1:13" x14ac:dyDescent="0.2">
      <c r="A24" t="s">
        <v>6</v>
      </c>
      <c r="B24">
        <v>7</v>
      </c>
      <c r="C24">
        <v>98.76</v>
      </c>
      <c r="D24" s="5">
        <v>707218.36</v>
      </c>
      <c r="E24" s="5">
        <v>136183007</v>
      </c>
      <c r="F24" s="4"/>
      <c r="H24" t="s">
        <v>6</v>
      </c>
      <c r="I24">
        <v>7</v>
      </c>
      <c r="J24">
        <v>102.47</v>
      </c>
      <c r="K24" s="3">
        <v>196571.23</v>
      </c>
      <c r="L24">
        <v>37852046</v>
      </c>
    </row>
    <row r="25" spans="1:13" x14ac:dyDescent="0.2">
      <c r="D25" s="1"/>
      <c r="E25" s="1"/>
    </row>
    <row r="26" spans="1:13" x14ac:dyDescent="0.2">
      <c r="B26">
        <v>1</v>
      </c>
      <c r="C26">
        <v>6.78</v>
      </c>
      <c r="D26">
        <v>114929.60000000001</v>
      </c>
      <c r="E26">
        <v>22131013</v>
      </c>
      <c r="F26">
        <f>(E26-(E27*C26))</f>
        <v>13375975.067893937</v>
      </c>
      <c r="I26">
        <v>3</v>
      </c>
      <c r="J26">
        <v>5.0199999999999996</v>
      </c>
      <c r="K26">
        <v>11998.8</v>
      </c>
      <c r="L26">
        <v>2310506</v>
      </c>
      <c r="M26">
        <f>(L26-(L27*J26))</f>
        <v>457002.54424673808</v>
      </c>
    </row>
    <row r="27" spans="1:13" x14ac:dyDescent="0.2">
      <c r="D27" s="4" t="s">
        <v>7</v>
      </c>
      <c r="E27">
        <f>(E29/C29)</f>
        <v>1291303.5298091539</v>
      </c>
      <c r="K27" s="4" t="s">
        <v>7</v>
      </c>
      <c r="L27">
        <f>(L29/J29)</f>
        <v>369223.79596678528</v>
      </c>
    </row>
    <row r="29" spans="1:13" x14ac:dyDescent="0.2">
      <c r="A29" t="s">
        <v>6</v>
      </c>
      <c r="B29" s="1">
        <v>2</v>
      </c>
      <c r="C29">
        <v>177.63</v>
      </c>
      <c r="D29">
        <v>1191174.1499999999</v>
      </c>
      <c r="E29">
        <v>229374246</v>
      </c>
      <c r="F29" s="4"/>
      <c r="H29" t="s">
        <v>6</v>
      </c>
      <c r="I29">
        <v>4</v>
      </c>
      <c r="J29">
        <v>126.45</v>
      </c>
      <c r="K29">
        <v>242459.45</v>
      </c>
      <c r="L29">
        <v>46688349</v>
      </c>
    </row>
    <row r="30" spans="1:13" x14ac:dyDescent="0.2">
      <c r="D30" s="1"/>
      <c r="E30" s="1"/>
      <c r="J30" s="1"/>
      <c r="K30" s="1"/>
    </row>
    <row r="31" spans="1:13" x14ac:dyDescent="0.2">
      <c r="B31">
        <v>1</v>
      </c>
      <c r="C31">
        <v>5.77</v>
      </c>
      <c r="D31" s="5">
        <v>126358.14</v>
      </c>
      <c r="E31" s="5">
        <v>24331709</v>
      </c>
      <c r="F31">
        <f>(E31-(E35*C31))</f>
        <v>16665185.296540102</v>
      </c>
      <c r="I31">
        <v>1</v>
      </c>
      <c r="J31">
        <v>5.45</v>
      </c>
      <c r="K31">
        <v>13985.51</v>
      </c>
      <c r="L31">
        <v>2693070</v>
      </c>
      <c r="M31">
        <f>(L31-(L35*J31))</f>
        <v>686352.39771863096</v>
      </c>
    </row>
    <row r="32" spans="1:13" x14ac:dyDescent="0.2">
      <c r="B32">
        <v>2</v>
      </c>
      <c r="C32">
        <v>9.4</v>
      </c>
      <c r="D32" s="5">
        <v>190859.88</v>
      </c>
      <c r="E32" s="5">
        <v>36752260</v>
      </c>
      <c r="F32">
        <f>(E32-(E35*C32))</f>
        <v>24262602.666807096</v>
      </c>
      <c r="I32">
        <v>2</v>
      </c>
      <c r="J32" s="3">
        <v>9.2799999999999994</v>
      </c>
      <c r="K32">
        <v>24486.79</v>
      </c>
      <c r="L32" s="3">
        <v>4715212</v>
      </c>
      <c r="M32">
        <f>(L32-(L35*J32))</f>
        <v>1298269.0001520915</v>
      </c>
    </row>
    <row r="33" spans="1:13" x14ac:dyDescent="0.2">
      <c r="B33">
        <v>3</v>
      </c>
      <c r="C33">
        <v>5.05</v>
      </c>
      <c r="D33" s="5">
        <v>149551.35</v>
      </c>
      <c r="E33" s="5">
        <v>28797827</v>
      </c>
      <c r="F33">
        <f>(E33-(E35*C33))</f>
        <v>22087957.900784664</v>
      </c>
      <c r="I33">
        <v>3</v>
      </c>
      <c r="J33" s="1">
        <v>7.64</v>
      </c>
      <c r="K33" s="1">
        <v>21591.53</v>
      </c>
      <c r="L33">
        <v>4157697</v>
      </c>
      <c r="M33">
        <f>(L33-(L35*J33))</f>
        <v>1344610.3061596956</v>
      </c>
    </row>
    <row r="34" spans="1:13" x14ac:dyDescent="0.2">
      <c r="B34">
        <v>4</v>
      </c>
      <c r="C34">
        <v>7.77</v>
      </c>
      <c r="D34" s="5">
        <v>149784.95000000001</v>
      </c>
      <c r="E34" s="5">
        <v>28842810</v>
      </c>
      <c r="F34">
        <f>(E34-(E35*C34))</f>
        <v>18518912.395860761</v>
      </c>
      <c r="I34">
        <v>4</v>
      </c>
      <c r="J34">
        <v>7.29</v>
      </c>
      <c r="K34">
        <v>18948.400000000001</v>
      </c>
      <c r="L34">
        <v>3648731</v>
      </c>
      <c r="M34">
        <f>(L34-(L35*J34))</f>
        <v>964516.07878326997</v>
      </c>
    </row>
    <row r="35" spans="1:13" x14ac:dyDescent="0.2">
      <c r="D35" s="4" t="s">
        <v>7</v>
      </c>
      <c r="E35">
        <f>(E38/C38)</f>
        <v>1328686.9503396705</v>
      </c>
      <c r="K35" s="4" t="s">
        <v>7</v>
      </c>
      <c r="L35">
        <f>(L38/J38)</f>
        <v>368205.06463878328</v>
      </c>
    </row>
    <row r="37" spans="1:13" x14ac:dyDescent="0.2">
      <c r="D37" s="3"/>
      <c r="F37" s="4"/>
      <c r="J37" s="3"/>
      <c r="L37" s="3"/>
    </row>
    <row r="38" spans="1:13" x14ac:dyDescent="0.2">
      <c r="A38" t="s">
        <v>6</v>
      </c>
      <c r="B38">
        <v>5</v>
      </c>
      <c r="C38">
        <v>189.89</v>
      </c>
      <c r="D38" s="3">
        <v>1310253.6299999999</v>
      </c>
      <c r="E38">
        <v>252304365</v>
      </c>
      <c r="H38" t="s">
        <v>6</v>
      </c>
      <c r="I38">
        <v>5</v>
      </c>
      <c r="J38">
        <v>197.25</v>
      </c>
      <c r="K38">
        <v>377170.2</v>
      </c>
      <c r="L38">
        <v>72628449</v>
      </c>
    </row>
    <row r="40" spans="1:13" x14ac:dyDescent="0.2">
      <c r="B40">
        <v>1</v>
      </c>
      <c r="C40">
        <v>6.13</v>
      </c>
      <c r="D40" s="14">
        <v>153972.67000000001</v>
      </c>
      <c r="E40" s="5">
        <v>28797974</v>
      </c>
      <c r="F40" s="14">
        <f>(E40-(E45*C40))</f>
        <v>20960522.488881342</v>
      </c>
      <c r="I40" s="5">
        <v>1</v>
      </c>
      <c r="J40" s="5">
        <v>8.15</v>
      </c>
      <c r="K40" s="14">
        <v>21470.74</v>
      </c>
      <c r="L40" s="5">
        <v>4134437</v>
      </c>
      <c r="M40">
        <f>(L40-(L45*J40))</f>
        <v>1157181.4649082916</v>
      </c>
    </row>
    <row r="41" spans="1:13" x14ac:dyDescent="0.2">
      <c r="B41">
        <v>2</v>
      </c>
      <c r="C41">
        <v>6.04</v>
      </c>
      <c r="D41" s="5">
        <v>108468.24</v>
      </c>
      <c r="E41" s="5">
        <v>20886804</v>
      </c>
      <c r="F41" s="14">
        <f>(E41-(E45*C41))</f>
        <v>13164421.108131047</v>
      </c>
      <c r="I41" s="5">
        <v>2</v>
      </c>
      <c r="J41" s="5">
        <v>6.06</v>
      </c>
      <c r="K41" s="5">
        <v>14374.68</v>
      </c>
      <c r="L41" s="5">
        <v>2768009</v>
      </c>
      <c r="M41">
        <f>(L41-(L45*J41))</f>
        <v>554245.98863119632</v>
      </c>
    </row>
    <row r="42" spans="1:13" x14ac:dyDescent="0.2">
      <c r="B42">
        <v>3</v>
      </c>
      <c r="C42">
        <v>6.26</v>
      </c>
      <c r="D42" s="5">
        <v>106101</v>
      </c>
      <c r="E42" s="5">
        <v>20430965</v>
      </c>
      <c r="F42" s="14">
        <f>(E42-(E45*C42))</f>
        <v>12427303.261076218</v>
      </c>
      <c r="I42" s="5">
        <v>3</v>
      </c>
      <c r="J42" s="5">
        <v>5.91</v>
      </c>
      <c r="K42" s="5">
        <v>14495.78</v>
      </c>
      <c r="L42" s="5">
        <v>2791328</v>
      </c>
      <c r="M42">
        <f>(L42-(L45*J42))</f>
        <v>632361.10277398815</v>
      </c>
    </row>
    <row r="43" spans="1:13" x14ac:dyDescent="0.2">
      <c r="B43">
        <v>4</v>
      </c>
      <c r="C43">
        <v>7.58</v>
      </c>
      <c r="D43" s="14">
        <v>131468.42000000001</v>
      </c>
      <c r="E43" s="5">
        <v>25315752</v>
      </c>
      <c r="F43" s="14">
        <f>(E43-(E45*C43))</f>
        <v>15624417.17874724</v>
      </c>
      <c r="I43" s="5">
        <v>4</v>
      </c>
      <c r="J43" s="5">
        <v>6.19</v>
      </c>
      <c r="K43" s="14">
        <v>15124.23</v>
      </c>
      <c r="L43" s="5">
        <v>2912344</v>
      </c>
      <c r="M43">
        <f>(L43-(L45*J43))</f>
        <v>651091.02304077614</v>
      </c>
    </row>
    <row r="44" spans="1:13" x14ac:dyDescent="0.2">
      <c r="B44">
        <v>5</v>
      </c>
      <c r="C44">
        <v>5.82</v>
      </c>
      <c r="D44" s="5">
        <v>120320.91</v>
      </c>
      <c r="E44" s="5">
        <v>24169171</v>
      </c>
      <c r="F44" s="14">
        <f>(E44-(E45*C44))</f>
        <v>16728066.955185875</v>
      </c>
      <c r="I44" s="5">
        <v>5</v>
      </c>
      <c r="J44" s="5">
        <v>7.72</v>
      </c>
      <c r="K44" s="5">
        <v>20368.13</v>
      </c>
      <c r="L44" s="5">
        <v>3922118</v>
      </c>
      <c r="M44">
        <f>(L44-(L45*J44))</f>
        <v>1101944.6587842959</v>
      </c>
    </row>
    <row r="45" spans="1:13" x14ac:dyDescent="0.2">
      <c r="D45" s="4" t="s">
        <v>7</v>
      </c>
      <c r="E45">
        <f>(E47/C47)</f>
        <v>1278540.2138855883</v>
      </c>
      <c r="K45" s="4" t="s">
        <v>7</v>
      </c>
      <c r="L45">
        <f>(L47/J47)</f>
        <v>365307.42761861451</v>
      </c>
    </row>
    <row r="46" spans="1:13" x14ac:dyDescent="0.2">
      <c r="B46" s="1"/>
    </row>
    <row r="47" spans="1:13" x14ac:dyDescent="0.2">
      <c r="A47" t="s">
        <v>6</v>
      </c>
      <c r="B47">
        <v>6</v>
      </c>
      <c r="C47">
        <v>176.73</v>
      </c>
      <c r="D47">
        <v>1173424.8400000001</v>
      </c>
      <c r="E47">
        <v>225956412</v>
      </c>
      <c r="H47" t="s">
        <v>6</v>
      </c>
      <c r="I47">
        <v>6</v>
      </c>
      <c r="J47">
        <v>395.82</v>
      </c>
      <c r="K47">
        <v>750908.19</v>
      </c>
      <c r="L47">
        <v>144595986</v>
      </c>
    </row>
    <row r="48" spans="1:13" x14ac:dyDescent="0.2">
      <c r="D48" s="3"/>
      <c r="F48" s="4"/>
      <c r="J48" s="3"/>
      <c r="L48" s="3"/>
    </row>
    <row r="49" spans="1:13" x14ac:dyDescent="0.2">
      <c r="B49">
        <v>1</v>
      </c>
      <c r="C49">
        <v>8.93</v>
      </c>
      <c r="D49" s="5">
        <v>151732.4</v>
      </c>
      <c r="E49" s="5">
        <v>29217814</v>
      </c>
      <c r="F49">
        <f>(E49-(E50*C49))</f>
        <v>17447487.266222537</v>
      </c>
      <c r="I49">
        <v>3</v>
      </c>
      <c r="J49" s="5">
        <v>7.29</v>
      </c>
      <c r="K49" s="5">
        <v>17679.560000000001</v>
      </c>
      <c r="L49" s="5">
        <v>3404403</v>
      </c>
      <c r="M49">
        <f>(L49-(L50*J49))</f>
        <v>715560.19299736526</v>
      </c>
    </row>
    <row r="50" spans="1:13" x14ac:dyDescent="0.2">
      <c r="D50" s="4" t="s">
        <v>7</v>
      </c>
      <c r="E50">
        <f>(E52/C52)</f>
        <v>1318065.7036704887</v>
      </c>
      <c r="K50" s="4" t="s">
        <v>7</v>
      </c>
      <c r="L50">
        <f>(L52/J52)</f>
        <v>368839.89122121187</v>
      </c>
    </row>
    <row r="51" spans="1:13" x14ac:dyDescent="0.2">
      <c r="D51" s="3"/>
      <c r="F51" s="4"/>
      <c r="J51" s="3"/>
      <c r="L51" s="3"/>
    </row>
    <row r="52" spans="1:13" x14ac:dyDescent="0.2">
      <c r="A52" t="s">
        <v>6</v>
      </c>
      <c r="B52">
        <v>2</v>
      </c>
      <c r="C52">
        <v>156.11000000000001</v>
      </c>
      <c r="D52">
        <v>1068558.71</v>
      </c>
      <c r="E52">
        <v>205763237</v>
      </c>
      <c r="H52" t="s">
        <v>6</v>
      </c>
      <c r="I52">
        <v>4</v>
      </c>
      <c r="J52">
        <v>117.67</v>
      </c>
      <c r="K52">
        <v>225389.79</v>
      </c>
      <c r="L52">
        <v>43401390</v>
      </c>
    </row>
    <row r="54" spans="1:13" x14ac:dyDescent="0.2">
      <c r="D54" s="3"/>
      <c r="F54" s="4"/>
      <c r="J54" s="3"/>
      <c r="L54" s="3"/>
    </row>
    <row r="55" spans="1:13" x14ac:dyDescent="0.2">
      <c r="B55">
        <v>1</v>
      </c>
      <c r="C55">
        <v>6.92</v>
      </c>
      <c r="D55" s="5">
        <v>126258.23</v>
      </c>
      <c r="E55" s="5">
        <v>24312470</v>
      </c>
      <c r="F55">
        <f>(E55-(E58*C55))</f>
        <v>14299337.794033721</v>
      </c>
      <c r="I55">
        <v>1</v>
      </c>
      <c r="J55" s="5">
        <v>6.3</v>
      </c>
      <c r="K55" s="5">
        <v>15582.22</v>
      </c>
      <c r="L55">
        <v>3000535</v>
      </c>
      <c r="M55">
        <f>(L55-(L58*J55))</f>
        <v>620618.35183701525</v>
      </c>
    </row>
    <row r="57" spans="1:13" x14ac:dyDescent="0.2">
      <c r="B57" s="1"/>
    </row>
    <row r="58" spans="1:13" x14ac:dyDescent="0.2">
      <c r="D58" s="4" t="s">
        <v>7</v>
      </c>
      <c r="E58">
        <f>(E60/C60)</f>
        <v>1446984.4228274969</v>
      </c>
      <c r="K58" s="4" t="s">
        <v>7</v>
      </c>
      <c r="L58">
        <f>(L60/J60)</f>
        <v>377764.54732745793</v>
      </c>
    </row>
    <row r="59" spans="1:13" x14ac:dyDescent="0.2">
      <c r="D59" s="3"/>
      <c r="F59" s="4"/>
      <c r="J59" s="3"/>
      <c r="L59" s="3"/>
    </row>
    <row r="60" spans="1:13" x14ac:dyDescent="0.2">
      <c r="A60" t="s">
        <v>6</v>
      </c>
      <c r="B60">
        <v>4</v>
      </c>
      <c r="C60">
        <v>77.099999999999994</v>
      </c>
      <c r="D60">
        <v>579360.43999999994</v>
      </c>
      <c r="E60">
        <v>111562499</v>
      </c>
      <c r="H60" t="s">
        <v>6</v>
      </c>
      <c r="I60">
        <v>4</v>
      </c>
      <c r="J60">
        <v>174.74</v>
      </c>
      <c r="K60">
        <v>342802.62</v>
      </c>
      <c r="L60">
        <v>66010577</v>
      </c>
    </row>
    <row r="62" spans="1:13" x14ac:dyDescent="0.2">
      <c r="B62" s="1">
        <v>1</v>
      </c>
      <c r="C62">
        <v>8.27</v>
      </c>
      <c r="D62">
        <v>135739.6</v>
      </c>
      <c r="E62">
        <v>26138216</v>
      </c>
      <c r="F62">
        <f>(E62-(E64*C62))</f>
        <v>14415641.27695146</v>
      </c>
      <c r="I62" s="5">
        <v>4</v>
      </c>
      <c r="J62" s="5">
        <v>8.2799999999999994</v>
      </c>
      <c r="K62" s="5">
        <v>19866.7</v>
      </c>
      <c r="L62" s="5">
        <v>3825561</v>
      </c>
      <c r="M62">
        <f>(L62-(L64*J62))</f>
        <v>689759.6880556629</v>
      </c>
    </row>
    <row r="63" spans="1:13" x14ac:dyDescent="0.2">
      <c r="B63">
        <v>2</v>
      </c>
      <c r="C63">
        <v>7.71</v>
      </c>
      <c r="D63">
        <v>130792.46</v>
      </c>
      <c r="E63">
        <v>25185589</v>
      </c>
      <c r="F63">
        <f>(E63-(E64*C63))</f>
        <v>14256804.101003114</v>
      </c>
      <c r="I63" s="5">
        <v>5</v>
      </c>
      <c r="J63" s="5">
        <v>7.06</v>
      </c>
      <c r="K63" s="5">
        <v>17540.63</v>
      </c>
      <c r="L63" s="5">
        <v>3377650</v>
      </c>
      <c r="M63">
        <f>(L63-(L64*J63))</f>
        <v>703887.04561267886</v>
      </c>
    </row>
    <row r="64" spans="1:13" x14ac:dyDescent="0.2">
      <c r="A64" s="1"/>
      <c r="D64" s="4" t="s">
        <v>7</v>
      </c>
      <c r="E64">
        <f>(E66/C66)</f>
        <v>1417481.8286636688</v>
      </c>
      <c r="K64" s="4" t="s">
        <v>7</v>
      </c>
      <c r="L64">
        <f>(L66/J66)</f>
        <v>378719.96521066874</v>
      </c>
    </row>
    <row r="65" spans="1:15" x14ac:dyDescent="0.2">
      <c r="F65" s="1"/>
      <c r="H65" s="1"/>
      <c r="I65" s="1"/>
      <c r="J65" s="1"/>
      <c r="K65" s="1"/>
      <c r="L65" s="1"/>
    </row>
    <row r="66" spans="1:15" x14ac:dyDescent="0.2">
      <c r="A66" t="s">
        <v>6</v>
      </c>
      <c r="B66" s="2">
        <v>3</v>
      </c>
      <c r="C66">
        <v>86.73</v>
      </c>
      <c r="D66">
        <v>638436.13</v>
      </c>
      <c r="E66">
        <v>122938199</v>
      </c>
      <c r="F66" s="1"/>
      <c r="H66" t="s">
        <v>6</v>
      </c>
      <c r="I66" s="5">
        <v>6</v>
      </c>
      <c r="J66" s="5">
        <v>155.22</v>
      </c>
      <c r="K66" s="5">
        <v>305278.69</v>
      </c>
      <c r="L66" s="5">
        <v>58784913</v>
      </c>
    </row>
    <row r="67" spans="1:15" x14ac:dyDescent="0.2">
      <c r="J67" s="1"/>
      <c r="K67" s="1"/>
    </row>
    <row r="69" spans="1:15" x14ac:dyDescent="0.2">
      <c r="A69" s="7"/>
      <c r="B69" s="10"/>
      <c r="C69" s="6"/>
      <c r="D69" s="6"/>
      <c r="E69" s="6"/>
      <c r="F69" s="6"/>
      <c r="G69" s="6"/>
      <c r="H69" s="6"/>
      <c r="I69" s="6"/>
    </row>
    <row r="70" spans="1:15" x14ac:dyDescent="0.2">
      <c r="A70" s="7"/>
      <c r="B70" s="7"/>
      <c r="C70" s="7"/>
      <c r="D70" s="7"/>
      <c r="E70" s="7"/>
      <c r="F70" s="7"/>
      <c r="G70" s="6"/>
      <c r="H70" s="7"/>
      <c r="I70" s="7"/>
      <c r="J70" s="1"/>
      <c r="K70" s="1"/>
      <c r="L70" s="1"/>
      <c r="M70" s="1"/>
      <c r="O70" s="12"/>
    </row>
    <row r="71" spans="1:15" x14ac:dyDescent="0.2">
      <c r="A71" s="6"/>
      <c r="B71" s="16"/>
      <c r="C71" s="16"/>
      <c r="D71" s="16"/>
      <c r="E71" s="16"/>
      <c r="F71" s="6"/>
      <c r="G71" s="6"/>
      <c r="H71" s="6"/>
      <c r="I71" s="16"/>
      <c r="J71" s="5"/>
      <c r="K71" s="5"/>
      <c r="L71" s="5"/>
    </row>
    <row r="72" spans="1:15" x14ac:dyDescent="0.2">
      <c r="A72" s="6"/>
      <c r="B72" s="16"/>
      <c r="C72" s="16"/>
      <c r="D72" s="16"/>
      <c r="E72" s="16"/>
      <c r="F72" s="6"/>
      <c r="G72" s="6"/>
      <c r="H72" s="6"/>
      <c r="I72" s="16"/>
      <c r="J72" s="5"/>
      <c r="K72" s="5"/>
      <c r="L72" s="5"/>
    </row>
    <row r="73" spans="1:15" x14ac:dyDescent="0.2">
      <c r="A73" s="6"/>
      <c r="B73" s="16"/>
      <c r="C73" s="16"/>
      <c r="D73" s="16"/>
      <c r="E73" s="16"/>
      <c r="F73" s="6"/>
      <c r="G73" s="6"/>
      <c r="H73" s="6"/>
      <c r="I73" s="16"/>
      <c r="J73" s="5"/>
      <c r="K73" s="5"/>
      <c r="L73" s="5"/>
    </row>
    <row r="74" spans="1:15" x14ac:dyDescent="0.2">
      <c r="A74" s="6"/>
      <c r="B74" s="16"/>
      <c r="C74" s="16"/>
      <c r="D74" s="8"/>
      <c r="E74" s="16"/>
      <c r="F74" s="6"/>
      <c r="G74" s="6"/>
      <c r="H74" s="6"/>
      <c r="I74" s="16"/>
      <c r="J74" s="5"/>
      <c r="K74" s="4"/>
      <c r="L74" s="5"/>
    </row>
    <row r="75" spans="1:15" x14ac:dyDescent="0.2">
      <c r="A75" s="6"/>
      <c r="B75" s="16"/>
      <c r="C75" s="16"/>
      <c r="D75" s="16"/>
      <c r="E75" s="16"/>
      <c r="F75" s="6"/>
      <c r="G75" s="6"/>
      <c r="H75" s="6"/>
      <c r="I75" s="16"/>
      <c r="J75" s="5"/>
      <c r="K75" s="5"/>
      <c r="L75" s="5"/>
    </row>
    <row r="76" spans="1:15" x14ac:dyDescent="0.2">
      <c r="B76" s="5"/>
      <c r="C76" s="5"/>
      <c r="D76" s="5"/>
      <c r="E76" s="5"/>
      <c r="I76" s="5"/>
      <c r="J76" s="5"/>
      <c r="K76" s="5"/>
      <c r="L76" s="5"/>
    </row>
    <row r="77" spans="1:15" x14ac:dyDescent="0.2">
      <c r="J77" s="1"/>
    </row>
    <row r="78" spans="1:15" x14ac:dyDescent="0.2">
      <c r="B78" s="5"/>
      <c r="C78" s="5"/>
      <c r="D78" s="5"/>
      <c r="E78" s="5"/>
    </row>
    <row r="79" spans="1:15" x14ac:dyDescent="0.2">
      <c r="B79" s="5"/>
      <c r="C79" s="5"/>
      <c r="D79" s="5"/>
      <c r="E79" s="5"/>
      <c r="L79" s="1"/>
    </row>
    <row r="80" spans="1:15" x14ac:dyDescent="0.2">
      <c r="B80" s="5"/>
      <c r="C80" s="5"/>
      <c r="D80" s="5"/>
      <c r="E80" s="5"/>
      <c r="J80" s="1"/>
    </row>
    <row r="81" spans="2:12" x14ac:dyDescent="0.2">
      <c r="B81" s="5"/>
      <c r="C81" s="5"/>
      <c r="D81" s="5"/>
      <c r="E81" s="5"/>
    </row>
    <row r="82" spans="2:12" x14ac:dyDescent="0.2">
      <c r="B82" s="5"/>
      <c r="C82" s="5"/>
      <c r="D82" s="5"/>
      <c r="E82" s="5"/>
      <c r="L82" s="1"/>
    </row>
    <row r="83" spans="2:12" x14ac:dyDescent="0.2">
      <c r="B83" s="5"/>
      <c r="C83" s="5"/>
      <c r="D83" s="5"/>
      <c r="E83" s="5"/>
      <c r="J83" s="1"/>
    </row>
    <row r="84" spans="2:12" x14ac:dyDescent="0.2">
      <c r="D84" s="4"/>
      <c r="K84" s="4"/>
    </row>
    <row r="85" spans="2:12" x14ac:dyDescent="0.2">
      <c r="B85" s="1"/>
    </row>
    <row r="87" spans="2:12" x14ac:dyDescent="0.2">
      <c r="F87" s="1"/>
      <c r="L87" s="1"/>
    </row>
    <row r="88" spans="2:12" x14ac:dyDescent="0.2">
      <c r="B88" s="5"/>
      <c r="C88" s="5"/>
      <c r="D88" s="5"/>
      <c r="E88" s="5"/>
      <c r="I88" s="5"/>
      <c r="J88" s="5"/>
      <c r="K88" s="14"/>
      <c r="L88" s="5"/>
    </row>
    <row r="89" spans="2:12" x14ac:dyDescent="0.2">
      <c r="B89" s="5"/>
      <c r="C89" s="5"/>
      <c r="D89" s="5"/>
      <c r="E89" s="5"/>
      <c r="I89" s="5"/>
      <c r="J89" s="5"/>
      <c r="K89" s="5"/>
      <c r="L89" s="5"/>
    </row>
    <row r="90" spans="2:12" x14ac:dyDescent="0.2">
      <c r="B90" s="5"/>
      <c r="C90" s="5"/>
      <c r="D90" s="5"/>
      <c r="E90" s="5"/>
      <c r="I90" s="5"/>
      <c r="J90" s="5"/>
      <c r="K90" s="5"/>
      <c r="L90" s="5"/>
    </row>
    <row r="91" spans="2:12" x14ac:dyDescent="0.2">
      <c r="B91" s="5"/>
      <c r="C91" s="5"/>
      <c r="D91" s="5"/>
      <c r="E91" s="5"/>
      <c r="I91" s="5"/>
      <c r="J91" s="5"/>
      <c r="K91" s="5"/>
      <c r="L91" s="5"/>
    </row>
    <row r="92" spans="2:12" x14ac:dyDescent="0.2">
      <c r="B92" s="5"/>
      <c r="C92" s="5"/>
      <c r="D92" s="14"/>
      <c r="E92" s="5"/>
      <c r="I92" s="5"/>
      <c r="J92" s="5"/>
      <c r="K92" s="5"/>
      <c r="L92" s="5"/>
    </row>
    <row r="93" spans="2:12" x14ac:dyDescent="0.2">
      <c r="B93" s="5"/>
      <c r="C93" s="5"/>
      <c r="D93" s="5"/>
      <c r="E93" s="5"/>
      <c r="I93" s="5"/>
      <c r="J93" s="5"/>
      <c r="K93" s="5"/>
      <c r="L93" s="5"/>
    </row>
    <row r="94" spans="2:12" x14ac:dyDescent="0.2">
      <c r="D94" s="4"/>
      <c r="K94" s="4"/>
    </row>
    <row r="95" spans="2:12" x14ac:dyDescent="0.2">
      <c r="F95" s="4"/>
      <c r="J95" s="3"/>
      <c r="L95" s="3"/>
    </row>
    <row r="96" spans="2:12" x14ac:dyDescent="0.2">
      <c r="B96" s="5"/>
      <c r="C96" s="5"/>
      <c r="D96" s="5"/>
      <c r="E96" s="5"/>
      <c r="I96" s="5"/>
      <c r="J96" s="5"/>
      <c r="K96" s="5"/>
      <c r="L96" s="5"/>
    </row>
    <row r="99" spans="2:12" x14ac:dyDescent="0.2">
      <c r="I99" s="5"/>
      <c r="J99" s="5"/>
      <c r="K99" s="5"/>
      <c r="L99" s="5"/>
    </row>
    <row r="100" spans="2:12" x14ac:dyDescent="0.2">
      <c r="D100" s="4"/>
      <c r="F100" s="1"/>
      <c r="K100" s="4"/>
    </row>
    <row r="101" spans="2:12" x14ac:dyDescent="0.2">
      <c r="J101" s="1"/>
    </row>
    <row r="103" spans="2:12" x14ac:dyDescent="0.2">
      <c r="F103" s="1"/>
      <c r="L103" s="1"/>
    </row>
    <row r="104" spans="2:12" x14ac:dyDescent="0.2">
      <c r="B104" s="5"/>
      <c r="C104" s="5"/>
      <c r="D104" s="5"/>
      <c r="E104" s="5"/>
      <c r="F104" s="5"/>
      <c r="I104" s="5"/>
      <c r="J104" s="5"/>
      <c r="K104" s="5"/>
      <c r="L104" s="5"/>
    </row>
    <row r="105" spans="2:12" x14ac:dyDescent="0.2">
      <c r="B105" s="5"/>
      <c r="C105" s="5"/>
      <c r="D105" s="5"/>
      <c r="E105" s="5"/>
      <c r="F105" s="5"/>
      <c r="I105" s="5"/>
      <c r="J105" s="5"/>
      <c r="K105" s="5"/>
      <c r="L105" s="5"/>
    </row>
    <row r="106" spans="2:12" x14ac:dyDescent="0.2">
      <c r="B106" s="5"/>
      <c r="C106" s="5"/>
      <c r="D106" s="5"/>
      <c r="E106" s="5"/>
      <c r="F106" s="5"/>
      <c r="I106" s="5"/>
      <c r="J106" s="5"/>
      <c r="K106" s="5"/>
      <c r="L106" s="5"/>
    </row>
    <row r="107" spans="2:12" x14ac:dyDescent="0.2">
      <c r="D107" s="4"/>
      <c r="F107" s="5"/>
      <c r="K107" s="4"/>
    </row>
    <row r="108" spans="2:12" x14ac:dyDescent="0.2">
      <c r="F108" s="5"/>
      <c r="I108" s="5"/>
      <c r="J108" s="5"/>
      <c r="K108" s="5"/>
      <c r="L108" s="5"/>
    </row>
    <row r="109" spans="2:12" x14ac:dyDescent="0.2">
      <c r="B109" s="5"/>
      <c r="C109" s="5"/>
      <c r="D109" s="5"/>
      <c r="E109" s="5"/>
      <c r="F109" s="5"/>
      <c r="I109" s="5"/>
      <c r="J109" s="5"/>
      <c r="K109" s="14"/>
      <c r="L109" s="5"/>
    </row>
    <row r="110" spans="2:12" x14ac:dyDescent="0.2">
      <c r="F110" s="5"/>
      <c r="I110" s="5"/>
      <c r="J110" s="5"/>
      <c r="K110" s="5"/>
      <c r="L110" s="5"/>
    </row>
    <row r="111" spans="2:12" x14ac:dyDescent="0.2">
      <c r="F111" s="14"/>
    </row>
    <row r="112" spans="2:12" x14ac:dyDescent="0.2">
      <c r="D112" s="4"/>
      <c r="F112" s="5"/>
      <c r="K112" s="4"/>
    </row>
    <row r="113" spans="1:15" x14ac:dyDescent="0.2">
      <c r="F113" s="5"/>
    </row>
    <row r="114" spans="1:15" x14ac:dyDescent="0.2">
      <c r="D114" s="5"/>
      <c r="E114" s="5"/>
      <c r="F114" s="5"/>
      <c r="K114" s="3"/>
    </row>
    <row r="115" spans="1:15" x14ac:dyDescent="0.2">
      <c r="D115" s="1"/>
      <c r="E115" s="1"/>
      <c r="F115" s="5"/>
      <c r="J115" s="1"/>
      <c r="K115" s="1"/>
    </row>
    <row r="116" spans="1:15" x14ac:dyDescent="0.2">
      <c r="F116" s="5"/>
    </row>
    <row r="117" spans="1:15" x14ac:dyDescent="0.2">
      <c r="B117" s="1"/>
      <c r="F117" s="5"/>
      <c r="K117" s="3"/>
    </row>
    <row r="118" spans="1:15" x14ac:dyDescent="0.2">
      <c r="F118" s="5"/>
      <c r="K118" s="1"/>
      <c r="L118" s="1"/>
    </row>
    <row r="119" spans="1:15" x14ac:dyDescent="0.2">
      <c r="D119" s="3"/>
      <c r="F119" s="5"/>
    </row>
    <row r="120" spans="1:15" x14ac:dyDescent="0.2">
      <c r="D120" s="4"/>
      <c r="K120" s="4"/>
    </row>
    <row r="122" spans="1:15" x14ac:dyDescent="0.2">
      <c r="D122" s="1"/>
      <c r="E122" s="1"/>
      <c r="I122" s="1"/>
    </row>
    <row r="123" spans="1:15" x14ac:dyDescent="0.2">
      <c r="J123" s="1"/>
      <c r="K123" s="1"/>
    </row>
    <row r="124" spans="1:15" x14ac:dyDescent="0.2">
      <c r="A124" s="15" t="s">
        <v>9</v>
      </c>
      <c r="B124" s="2"/>
    </row>
    <row r="125" spans="1:15" x14ac:dyDescent="0.2">
      <c r="A125" s="11" t="s">
        <v>5</v>
      </c>
      <c r="B125" s="1"/>
      <c r="C125" s="1" t="s">
        <v>0</v>
      </c>
      <c r="D125" s="1" t="s">
        <v>1</v>
      </c>
      <c r="E125" s="1" t="s">
        <v>2</v>
      </c>
      <c r="F125" s="1" t="s">
        <v>3</v>
      </c>
      <c r="H125" s="13" t="s">
        <v>8</v>
      </c>
      <c r="I125" s="1"/>
      <c r="J125" s="1" t="s">
        <v>0</v>
      </c>
      <c r="K125" s="1" t="s">
        <v>1</v>
      </c>
      <c r="L125" s="1" t="s">
        <v>2</v>
      </c>
      <c r="M125" s="1" t="s">
        <v>3</v>
      </c>
      <c r="O125" s="12"/>
    </row>
    <row r="126" spans="1:15" x14ac:dyDescent="0.2">
      <c r="B126">
        <v>1</v>
      </c>
      <c r="C126">
        <v>7.14</v>
      </c>
      <c r="D126">
        <v>102856.5</v>
      </c>
      <c r="E126">
        <v>19806198</v>
      </c>
      <c r="F126">
        <f>(E126-(E130*C126))</f>
        <v>10311820.14186281</v>
      </c>
      <c r="I126" s="7">
        <v>6</v>
      </c>
      <c r="J126" s="6">
        <v>5.93</v>
      </c>
      <c r="K126" s="6">
        <v>13415.16</v>
      </c>
      <c r="L126" s="6">
        <v>2783242</v>
      </c>
      <c r="M126">
        <f>(L126-(L130*J126))</f>
        <v>626225.53844398819</v>
      </c>
    </row>
    <row r="127" spans="1:15" x14ac:dyDescent="0.2">
      <c r="A127" s="1"/>
      <c r="B127" s="2">
        <v>2</v>
      </c>
      <c r="C127">
        <v>8.01</v>
      </c>
      <c r="D127">
        <v>136381.14000000001</v>
      </c>
      <c r="E127">
        <v>23261752</v>
      </c>
      <c r="F127">
        <f>(E127-(E130*C127))</f>
        <v>12610496.167551974</v>
      </c>
      <c r="I127" s="7">
        <v>7</v>
      </c>
      <c r="J127" s="6">
        <v>8.08</v>
      </c>
      <c r="K127" s="6">
        <v>18754.32</v>
      </c>
      <c r="L127" s="6">
        <v>3611360</v>
      </c>
      <c r="M127">
        <f>(L127-(L130*J127))</f>
        <v>672288.66621035803</v>
      </c>
    </row>
    <row r="128" spans="1:15" x14ac:dyDescent="0.2">
      <c r="A128" s="6"/>
      <c r="B128" s="16">
        <v>3</v>
      </c>
      <c r="C128" s="16">
        <v>7.36</v>
      </c>
      <c r="D128" s="16">
        <v>137817.5</v>
      </c>
      <c r="E128" s="16">
        <v>26538340</v>
      </c>
      <c r="F128">
        <f>(E128-(E130*C128))</f>
        <v>16751418.286289953</v>
      </c>
      <c r="G128" s="6"/>
      <c r="H128" s="7"/>
      <c r="I128" s="6">
        <v>8</v>
      </c>
      <c r="J128" s="6">
        <v>8.14</v>
      </c>
      <c r="K128" s="6">
        <v>20001.12</v>
      </c>
      <c r="L128" s="6">
        <v>3851446</v>
      </c>
      <c r="M128">
        <f>(L128-(L130*J128))</f>
        <v>890549.87907825643</v>
      </c>
    </row>
    <row r="129" spans="1:13" x14ac:dyDescent="0.2">
      <c r="A129" s="6"/>
      <c r="B129" s="6">
        <v>4</v>
      </c>
      <c r="C129" s="6">
        <v>8.0500000000000007</v>
      </c>
      <c r="D129" s="6">
        <v>126100.58</v>
      </c>
      <c r="E129" s="6">
        <v>24282114</v>
      </c>
      <c r="F129">
        <f>(E129-(E130*C129))</f>
        <v>13577668.375629636</v>
      </c>
      <c r="G129" s="6"/>
      <c r="H129" s="6"/>
      <c r="I129" s="6">
        <v>9</v>
      </c>
      <c r="J129" s="6">
        <v>9.36</v>
      </c>
      <c r="K129" s="6">
        <v>21257.34</v>
      </c>
      <c r="L129" s="6">
        <v>4093344</v>
      </c>
      <c r="M129">
        <f>(L129-(L130*J129))</f>
        <v>688677.2073921971</v>
      </c>
    </row>
    <row r="130" spans="1:13" x14ac:dyDescent="0.2">
      <c r="A130" s="6"/>
      <c r="D130" s="4" t="s">
        <v>7</v>
      </c>
      <c r="E130">
        <f>(E132/C132)</f>
        <v>1329744.7980584302</v>
      </c>
      <c r="F130" s="6"/>
      <c r="G130" s="6"/>
      <c r="H130" s="6"/>
      <c r="K130" s="4" t="s">
        <v>7</v>
      </c>
      <c r="L130">
        <f>(L132/J132)</f>
        <v>363746.45220168837</v>
      </c>
    </row>
    <row r="131" spans="1:13" x14ac:dyDescent="0.2">
      <c r="A131" s="6"/>
      <c r="F131" s="6"/>
      <c r="G131" s="6"/>
      <c r="H131" s="6"/>
      <c r="I131" s="6"/>
      <c r="J131" s="6"/>
      <c r="K131" s="6"/>
      <c r="L131" s="6"/>
    </row>
    <row r="132" spans="1:13" x14ac:dyDescent="0.2">
      <c r="A132" t="s">
        <v>6</v>
      </c>
      <c r="B132" s="16">
        <v>5</v>
      </c>
      <c r="C132" s="16">
        <v>218.38</v>
      </c>
      <c r="D132" s="16">
        <v>1508036.21</v>
      </c>
      <c r="E132" s="16">
        <v>290389669</v>
      </c>
      <c r="F132" s="16"/>
      <c r="G132" s="16"/>
      <c r="H132" s="5" t="s">
        <v>6</v>
      </c>
      <c r="I132" s="16">
        <v>10</v>
      </c>
      <c r="J132" s="16">
        <v>175.32</v>
      </c>
      <c r="K132" s="16">
        <v>331177.51</v>
      </c>
      <c r="L132" s="16">
        <v>63772028</v>
      </c>
    </row>
    <row r="133" spans="1:13" x14ac:dyDescent="0.2">
      <c r="A133" s="6"/>
      <c r="B133" s="5"/>
      <c r="C133" s="5"/>
      <c r="D133" s="5"/>
      <c r="E133" s="5"/>
      <c r="F133" s="16"/>
      <c r="G133" s="16"/>
      <c r="H133" s="16"/>
      <c r="I133" s="16"/>
      <c r="J133" s="16"/>
      <c r="K133" s="16"/>
      <c r="L133" s="16"/>
    </row>
    <row r="134" spans="1:13" x14ac:dyDescent="0.2">
      <c r="A134" s="6"/>
      <c r="B134" s="5">
        <v>1</v>
      </c>
      <c r="C134" s="5">
        <v>4.58</v>
      </c>
      <c r="D134" s="5">
        <v>78045.320000000007</v>
      </c>
      <c r="E134" s="5">
        <v>15028522</v>
      </c>
      <c r="F134" s="16">
        <f>(E134-(E141*C134))</f>
        <v>9222178.1525047794</v>
      </c>
      <c r="G134" s="16"/>
      <c r="H134" s="16"/>
      <c r="I134" s="16">
        <v>9</v>
      </c>
      <c r="J134" s="16">
        <v>7.48</v>
      </c>
      <c r="K134" s="16">
        <v>16802.86</v>
      </c>
      <c r="L134" s="16">
        <v>3235584</v>
      </c>
      <c r="M134">
        <f>(L134-(L141*J134))</f>
        <v>560615.68047429575</v>
      </c>
    </row>
    <row r="135" spans="1:13" x14ac:dyDescent="0.2">
      <c r="A135" s="6"/>
      <c r="B135" s="5">
        <v>2</v>
      </c>
      <c r="C135" s="5">
        <v>7.28</v>
      </c>
      <c r="D135" s="5">
        <v>123817.39</v>
      </c>
      <c r="E135" s="5">
        <v>23842458</v>
      </c>
      <c r="F135" s="16">
        <f>(E135-(E141*C135))</f>
        <v>14613160.355946463</v>
      </c>
      <c r="G135" s="16"/>
      <c r="H135" s="16"/>
      <c r="I135" s="16">
        <v>10</v>
      </c>
      <c r="J135" s="16">
        <v>7.15</v>
      </c>
      <c r="K135" s="16">
        <v>17450.13</v>
      </c>
      <c r="L135" s="16">
        <v>3360223</v>
      </c>
      <c r="M135">
        <f>(L135-(L141*J135))</f>
        <v>803267.98868866498</v>
      </c>
    </row>
    <row r="136" spans="1:13" x14ac:dyDescent="0.2">
      <c r="A136" s="6"/>
      <c r="B136" s="16">
        <v>3</v>
      </c>
      <c r="C136" s="16">
        <v>7.67</v>
      </c>
      <c r="D136" s="16">
        <v>143211.60999999999</v>
      </c>
      <c r="E136" s="16">
        <v>27577039</v>
      </c>
      <c r="F136" s="16">
        <f>(E136-(E141*C136))</f>
        <v>17853314.696443595</v>
      </c>
      <c r="G136" s="16"/>
      <c r="H136" s="16"/>
      <c r="I136" s="16">
        <v>11</v>
      </c>
      <c r="J136" s="16">
        <v>7.12</v>
      </c>
      <c r="K136" s="16">
        <v>17515.62</v>
      </c>
      <c r="L136" s="16">
        <v>3372833</v>
      </c>
      <c r="M136">
        <f>(L136-(L141*J136))</f>
        <v>826606.47125360789</v>
      </c>
    </row>
    <row r="137" spans="1:13" x14ac:dyDescent="0.2">
      <c r="A137" s="6"/>
      <c r="B137" s="16">
        <v>4</v>
      </c>
      <c r="C137" s="16">
        <v>4.9000000000000004</v>
      </c>
      <c r="D137" s="16">
        <v>79035.63</v>
      </c>
      <c r="E137" s="16">
        <v>15219217</v>
      </c>
      <c r="F137" s="16">
        <f>(E137-(E141*C137))</f>
        <v>9007189.7395793498</v>
      </c>
      <c r="G137" s="16"/>
      <c r="H137" s="16"/>
      <c r="I137" s="16">
        <v>12</v>
      </c>
      <c r="J137" s="16">
        <v>5.9</v>
      </c>
      <c r="K137" s="16">
        <v>13952.38</v>
      </c>
      <c r="L137" s="16">
        <v>2686690</v>
      </c>
      <c r="M137">
        <f>(L137-(L141*J137))</f>
        <v>576755.09556127619</v>
      </c>
    </row>
    <row r="138" spans="1:13" x14ac:dyDescent="0.2">
      <c r="A138" s="6"/>
      <c r="B138" s="16">
        <v>5</v>
      </c>
      <c r="C138" s="16">
        <v>6.73</v>
      </c>
      <c r="D138" s="16">
        <v>129926.81</v>
      </c>
      <c r="E138" s="16">
        <v>20018898</v>
      </c>
      <c r="F138" s="16">
        <f>(E138-(E141*C138))</f>
        <v>11486868.721912045</v>
      </c>
      <c r="G138" s="16"/>
      <c r="H138" s="16"/>
      <c r="I138" s="16">
        <v>13</v>
      </c>
      <c r="J138" s="16">
        <v>7.58</v>
      </c>
      <c r="K138" s="16">
        <v>18715.36</v>
      </c>
      <c r="L138" s="16">
        <v>3303857</v>
      </c>
      <c r="M138">
        <f>(L138-(L141*J138))</f>
        <v>593127.07192448713</v>
      </c>
    </row>
    <row r="139" spans="1:13" x14ac:dyDescent="0.2">
      <c r="A139" s="6"/>
      <c r="B139" s="16">
        <v>6</v>
      </c>
      <c r="C139" s="16">
        <v>8.69</v>
      </c>
      <c r="D139" s="16">
        <v>149432.45000000001</v>
      </c>
      <c r="E139" s="16">
        <v>26774932</v>
      </c>
      <c r="F139" s="16">
        <f>(E139-(E141*C139))</f>
        <v>15758091.817743786</v>
      </c>
      <c r="G139" s="16"/>
      <c r="H139" s="16"/>
      <c r="I139" s="16">
        <v>14</v>
      </c>
      <c r="J139" s="16">
        <v>9.19</v>
      </c>
      <c r="K139" s="16">
        <v>22334.6</v>
      </c>
      <c r="L139" s="16">
        <v>4200783</v>
      </c>
      <c r="M139">
        <f>(L139-(L141*J139))</f>
        <v>914291.17427256424</v>
      </c>
    </row>
    <row r="140" spans="1:13" x14ac:dyDescent="0.2">
      <c r="A140" s="6"/>
      <c r="B140" s="16">
        <v>7</v>
      </c>
      <c r="C140" s="16">
        <v>7.27</v>
      </c>
      <c r="D140" s="16">
        <v>120732.28</v>
      </c>
      <c r="E140" s="16">
        <v>23248385</v>
      </c>
      <c r="F140" s="16">
        <f>(E140-(E141*C140))</f>
        <v>14031764.962600382</v>
      </c>
      <c r="G140" s="16"/>
      <c r="H140" s="16"/>
      <c r="I140" s="16">
        <v>15</v>
      </c>
      <c r="J140" s="16">
        <v>6.5</v>
      </c>
      <c r="K140" s="16">
        <v>15647.96</v>
      </c>
      <c r="L140" s="16">
        <v>3013194</v>
      </c>
      <c r="M140">
        <f>(L140-(L141*J140))</f>
        <v>688689.44426242262</v>
      </c>
    </row>
    <row r="141" spans="1:13" x14ac:dyDescent="0.2">
      <c r="A141" s="6"/>
      <c r="D141" s="4" t="s">
        <v>7</v>
      </c>
      <c r="E141">
        <f>(E143/C143)</f>
        <v>1267760.6653919695</v>
      </c>
      <c r="K141" s="4" t="s">
        <v>7</v>
      </c>
      <c r="L141">
        <f>(L143/J143)</f>
        <v>357616.0854980888</v>
      </c>
    </row>
    <row r="142" spans="1:13" x14ac:dyDescent="0.2">
      <c r="A142" s="6"/>
      <c r="F142" s="8"/>
      <c r="G142" s="6"/>
      <c r="H142" s="6"/>
      <c r="I142" s="6"/>
      <c r="J142" s="6"/>
      <c r="K142" s="6"/>
      <c r="L142" s="9"/>
    </row>
    <row r="143" spans="1:13" x14ac:dyDescent="0.2">
      <c r="A143" t="s">
        <v>6</v>
      </c>
      <c r="B143" s="6">
        <v>8</v>
      </c>
      <c r="C143" s="6">
        <v>130.75</v>
      </c>
      <c r="D143" s="6">
        <v>860814.51</v>
      </c>
      <c r="E143" s="6">
        <v>165759707</v>
      </c>
      <c r="F143" s="6"/>
      <c r="G143" s="6"/>
      <c r="H143" t="s">
        <v>6</v>
      </c>
      <c r="I143" s="6">
        <v>16</v>
      </c>
      <c r="J143" s="6">
        <v>128.19</v>
      </c>
      <c r="K143" s="6">
        <v>238068.43</v>
      </c>
      <c r="L143" s="6">
        <v>45842806</v>
      </c>
    </row>
    <row r="144" spans="1:13" x14ac:dyDescent="0.2">
      <c r="A144" s="6"/>
      <c r="F144" s="6"/>
      <c r="G144" s="6"/>
      <c r="H144" s="6"/>
      <c r="I144" s="6"/>
      <c r="J144" s="6"/>
      <c r="K144" s="6"/>
      <c r="L144" s="6"/>
    </row>
    <row r="145" spans="1:13" x14ac:dyDescent="0.2">
      <c r="A145" s="6"/>
      <c r="B145">
        <v>1</v>
      </c>
      <c r="C145">
        <v>7.35</v>
      </c>
      <c r="D145">
        <v>124246.04</v>
      </c>
      <c r="E145">
        <v>21925001</v>
      </c>
      <c r="F145" s="6">
        <f>(E145-(E148*C145))</f>
        <v>12437664.475167787</v>
      </c>
      <c r="G145" s="6"/>
      <c r="H145" s="6"/>
      <c r="I145">
        <v>5</v>
      </c>
      <c r="J145">
        <v>6.92</v>
      </c>
      <c r="K145">
        <v>16684.54</v>
      </c>
      <c r="L145">
        <v>3212799</v>
      </c>
      <c r="M145">
        <f>(L145-(L148*J145))</f>
        <v>672988.06253041374</v>
      </c>
    </row>
    <row r="146" spans="1:13" x14ac:dyDescent="0.2">
      <c r="A146" s="6"/>
      <c r="B146">
        <v>2</v>
      </c>
      <c r="C146">
        <v>6.19</v>
      </c>
      <c r="D146">
        <v>118682.42</v>
      </c>
      <c r="E146">
        <v>20853661</v>
      </c>
      <c r="F146" s="6">
        <f>(E146-(E148*C146))</f>
        <v>12863645.613780759</v>
      </c>
      <c r="G146" s="6"/>
      <c r="H146" s="6"/>
      <c r="I146" s="6">
        <v>6</v>
      </c>
      <c r="J146" s="6">
        <v>5.66</v>
      </c>
      <c r="K146" s="6">
        <v>13762.71</v>
      </c>
      <c r="L146" s="6">
        <v>2650167</v>
      </c>
      <c r="M146">
        <f>(L146-(L148*J146))</f>
        <v>572807.18698296836</v>
      </c>
    </row>
    <row r="147" spans="1:13" x14ac:dyDescent="0.2">
      <c r="A147" s="6"/>
      <c r="B147">
        <v>3</v>
      </c>
      <c r="C147">
        <v>5.7</v>
      </c>
      <c r="D147">
        <v>98076.79</v>
      </c>
      <c r="E147">
        <v>16885810</v>
      </c>
      <c r="F147" s="6">
        <f>(E147-(E148*C147))</f>
        <v>9528283.7154362425</v>
      </c>
      <c r="G147" s="6"/>
      <c r="H147" s="6"/>
      <c r="I147" s="6">
        <v>7</v>
      </c>
      <c r="J147" s="6">
        <v>5.72</v>
      </c>
      <c r="K147" s="16">
        <v>13324.16</v>
      </c>
      <c r="L147" s="16">
        <v>2565719</v>
      </c>
      <c r="M147">
        <f>(L147-(L148*J147))</f>
        <v>466337.7048661802</v>
      </c>
    </row>
    <row r="148" spans="1:13" x14ac:dyDescent="0.2">
      <c r="A148" s="6"/>
      <c r="D148" s="4" t="s">
        <v>7</v>
      </c>
      <c r="E148">
        <f>(E150/C150)</f>
        <v>1290794.0850111856</v>
      </c>
      <c r="K148" s="4" t="s">
        <v>7</v>
      </c>
      <c r="L148">
        <f>(L150/J150)</f>
        <v>367024.70194647199</v>
      </c>
    </row>
    <row r="149" spans="1:13" x14ac:dyDescent="0.2">
      <c r="A149" s="6"/>
      <c r="F149" s="6"/>
      <c r="G149" s="6"/>
      <c r="H149" s="6"/>
      <c r="I149" s="6"/>
      <c r="J149" s="6"/>
      <c r="K149" s="6"/>
      <c r="L149" s="6"/>
    </row>
    <row r="150" spans="1:13" x14ac:dyDescent="0.2">
      <c r="A150" t="s">
        <v>6</v>
      </c>
      <c r="B150">
        <v>4</v>
      </c>
      <c r="C150">
        <v>111.75</v>
      </c>
      <c r="D150">
        <v>749091.91</v>
      </c>
      <c r="E150">
        <v>144246239</v>
      </c>
      <c r="F150" s="6"/>
      <c r="G150" s="6"/>
      <c r="H150" t="s">
        <v>6</v>
      </c>
      <c r="I150" s="6">
        <v>8</v>
      </c>
      <c r="J150" s="6">
        <v>164.4</v>
      </c>
      <c r="K150" s="6">
        <v>313348.57</v>
      </c>
      <c r="L150" s="6">
        <v>60338861</v>
      </c>
    </row>
    <row r="151" spans="1:13" x14ac:dyDescent="0.2">
      <c r="A151" s="6"/>
      <c r="F151" s="6"/>
      <c r="G151" s="6"/>
      <c r="H151" s="6"/>
      <c r="I151" s="6"/>
      <c r="J151" s="7"/>
      <c r="K151" s="7"/>
      <c r="L151" s="6"/>
    </row>
    <row r="152" spans="1:13" x14ac:dyDescent="0.2">
      <c r="A152" s="6"/>
      <c r="B152">
        <v>1</v>
      </c>
      <c r="C152">
        <v>5.74</v>
      </c>
      <c r="D152">
        <v>85589.66</v>
      </c>
      <c r="E152">
        <v>14332501</v>
      </c>
      <c r="F152" s="6">
        <f>(E152-(E153*C152))</f>
        <v>6850215.8019125685</v>
      </c>
      <c r="G152" s="6"/>
      <c r="H152" s="6"/>
      <c r="I152" s="6">
        <v>3</v>
      </c>
      <c r="J152" s="6">
        <v>4.72</v>
      </c>
      <c r="K152" s="6">
        <v>11835.4</v>
      </c>
      <c r="L152" s="6">
        <v>2079042</v>
      </c>
      <c r="M152">
        <f>(L152-(L153*J152))</f>
        <v>318498.88291042531</v>
      </c>
    </row>
    <row r="153" spans="1:13" x14ac:dyDescent="0.2">
      <c r="A153" s="6"/>
      <c r="D153" s="4" t="s">
        <v>7</v>
      </c>
      <c r="E153">
        <f>(E154/C154)</f>
        <v>1303534.006635441</v>
      </c>
      <c r="K153" s="4" t="s">
        <v>7</v>
      </c>
      <c r="L153">
        <f>(L154/J154)</f>
        <v>372996.42311219807</v>
      </c>
    </row>
    <row r="154" spans="1:13" x14ac:dyDescent="0.2">
      <c r="A154" t="s">
        <v>6</v>
      </c>
      <c r="B154" s="7">
        <v>2</v>
      </c>
      <c r="C154" s="6">
        <v>102.48</v>
      </c>
      <c r="D154" s="6">
        <v>693732.58</v>
      </c>
      <c r="E154" s="6">
        <v>133586165</v>
      </c>
      <c r="F154" s="6"/>
      <c r="G154" s="6"/>
      <c r="H154" t="s">
        <v>6</v>
      </c>
      <c r="I154" s="6">
        <v>4</v>
      </c>
      <c r="J154" s="6">
        <v>65.42</v>
      </c>
      <c r="K154" s="6">
        <v>126720.19</v>
      </c>
      <c r="L154" s="6">
        <v>24401426</v>
      </c>
    </row>
    <row r="155" spans="1:13" x14ac:dyDescent="0.2">
      <c r="A155" s="6"/>
      <c r="F155" s="7"/>
      <c r="G155" s="6"/>
      <c r="H155" s="6"/>
      <c r="I155" s="6"/>
      <c r="J155" s="6"/>
      <c r="K155" s="6"/>
      <c r="L155" s="7"/>
    </row>
    <row r="156" spans="1:13" x14ac:dyDescent="0.2">
      <c r="A156" s="6"/>
      <c r="B156" s="6">
        <v>1</v>
      </c>
      <c r="C156" s="6">
        <v>5.9</v>
      </c>
      <c r="D156" s="7">
        <v>105021.88</v>
      </c>
      <c r="E156" s="6">
        <v>20223167</v>
      </c>
      <c r="F156" s="6">
        <f>(E156-(E159*C156))</f>
        <v>11627416.000634292</v>
      </c>
      <c r="G156" s="6"/>
      <c r="H156" s="6"/>
      <c r="I156" s="6">
        <v>5</v>
      </c>
      <c r="J156" s="6">
        <v>5.14</v>
      </c>
      <c r="K156" s="6">
        <v>13603.79</v>
      </c>
      <c r="L156" s="6">
        <v>2619566</v>
      </c>
      <c r="M156">
        <f>(L156-(L159*J156))</f>
        <v>591175.45044064848</v>
      </c>
    </row>
    <row r="157" spans="1:13" x14ac:dyDescent="0.2">
      <c r="A157" s="6"/>
      <c r="B157" s="7">
        <v>2</v>
      </c>
      <c r="C157" s="6">
        <v>6.35</v>
      </c>
      <c r="D157" s="6">
        <v>104542.26</v>
      </c>
      <c r="E157" s="6">
        <v>19130812</v>
      </c>
      <c r="F157" s="6">
        <f>(E157-(E159*C157))</f>
        <v>9879452.8735640272</v>
      </c>
      <c r="G157" s="6"/>
      <c r="H157" s="6"/>
      <c r="I157" s="6">
        <v>6</v>
      </c>
      <c r="J157" s="6">
        <v>5.87</v>
      </c>
      <c r="K157" s="7">
        <v>14391.03</v>
      </c>
      <c r="L157" s="6">
        <v>2771157</v>
      </c>
      <c r="M157">
        <f>(L157-(L159*J157))</f>
        <v>454687.63698183</v>
      </c>
    </row>
    <row r="158" spans="1:13" x14ac:dyDescent="0.2">
      <c r="A158" s="6"/>
      <c r="B158" s="7">
        <v>3</v>
      </c>
      <c r="C158" s="6">
        <v>5.94</v>
      </c>
      <c r="D158" s="6">
        <v>94725.31</v>
      </c>
      <c r="E158" s="6">
        <v>15240444</v>
      </c>
      <c r="F158" s="6">
        <f>(E158-(E159*C158))</f>
        <v>6586416.7226724904</v>
      </c>
      <c r="G158" s="6"/>
      <c r="H158" s="6"/>
      <c r="I158" s="7">
        <v>7</v>
      </c>
      <c r="J158" s="6">
        <v>5.25</v>
      </c>
      <c r="K158" s="6">
        <v>12722.58</v>
      </c>
      <c r="L158" s="6">
        <v>2449878</v>
      </c>
      <c r="M158">
        <f>(L158-(L159*J158))</f>
        <v>378078.31416603178</v>
      </c>
    </row>
    <row r="159" spans="1:13" x14ac:dyDescent="0.2">
      <c r="A159" s="6"/>
      <c r="D159" s="4" t="s">
        <v>7</v>
      </c>
      <c r="E159">
        <f>(E161/C161)</f>
        <v>1456906.9490450351</v>
      </c>
      <c r="K159" s="4" t="s">
        <v>7</v>
      </c>
      <c r="L159">
        <f>(L161/J161)</f>
        <v>394628.51158742252</v>
      </c>
    </row>
    <row r="160" spans="1:13" x14ac:dyDescent="0.2">
      <c r="A160" s="6"/>
      <c r="F160" s="7"/>
      <c r="G160" s="6"/>
      <c r="H160" s="6"/>
      <c r="I160" s="6"/>
      <c r="J160" s="6"/>
      <c r="K160" s="6"/>
      <c r="L160" s="7"/>
    </row>
    <row r="161" spans="1:13" x14ac:dyDescent="0.2">
      <c r="A161" t="s">
        <v>6</v>
      </c>
      <c r="B161" s="6">
        <v>4</v>
      </c>
      <c r="C161" s="6">
        <v>141.88999999999999</v>
      </c>
      <c r="D161" s="6">
        <v>1073530.06</v>
      </c>
      <c r="E161" s="6">
        <v>206720527</v>
      </c>
      <c r="F161" s="6"/>
      <c r="G161" s="6"/>
      <c r="H161" t="s">
        <v>6</v>
      </c>
      <c r="I161" s="7">
        <v>8</v>
      </c>
      <c r="J161" s="6">
        <v>183.82</v>
      </c>
      <c r="K161" s="6">
        <v>376714.06</v>
      </c>
      <c r="L161" s="6">
        <v>72540613</v>
      </c>
    </row>
    <row r="162" spans="1:13" x14ac:dyDescent="0.2">
      <c r="A162" s="6"/>
      <c r="F162" s="6"/>
      <c r="G162" s="6"/>
      <c r="H162" s="6"/>
      <c r="I162" s="6"/>
      <c r="J162" s="6"/>
      <c r="K162" s="6"/>
      <c r="L162" s="6"/>
    </row>
    <row r="163" spans="1:13" x14ac:dyDescent="0.2">
      <c r="A163" s="6"/>
      <c r="B163" s="5">
        <v>1</v>
      </c>
      <c r="C163" s="5">
        <v>8.86</v>
      </c>
      <c r="D163" s="5">
        <v>141332.01</v>
      </c>
      <c r="E163" s="5">
        <v>27215099</v>
      </c>
      <c r="F163" s="6">
        <f>(E163-(E168*C163))</f>
        <v>15010108.949138366</v>
      </c>
      <c r="G163" s="6"/>
      <c r="H163" s="6"/>
      <c r="I163" s="16">
        <v>7</v>
      </c>
      <c r="J163" s="16">
        <v>7.14</v>
      </c>
      <c r="K163" s="16">
        <v>18539.36</v>
      </c>
      <c r="L163" s="16">
        <v>3569966</v>
      </c>
      <c r="M163">
        <f>(L163-(L168*J163))</f>
        <v>812059.57083371887</v>
      </c>
    </row>
    <row r="164" spans="1:13" x14ac:dyDescent="0.2">
      <c r="A164" s="6"/>
      <c r="B164" s="16">
        <v>2</v>
      </c>
      <c r="C164" s="16">
        <v>5.44</v>
      </c>
      <c r="D164" s="16">
        <v>150905.57999999999</v>
      </c>
      <c r="E164" s="16">
        <v>27058600</v>
      </c>
      <c r="F164" s="6">
        <f>(E164-(E168*C164))</f>
        <v>19564791.210306175</v>
      </c>
      <c r="G164" s="6"/>
      <c r="H164" s="6"/>
      <c r="I164" s="16">
        <v>8</v>
      </c>
      <c r="J164" s="16">
        <v>5.25</v>
      </c>
      <c r="K164" s="16">
        <v>17200.080000000002</v>
      </c>
      <c r="L164" s="16">
        <v>3012073</v>
      </c>
      <c r="M164">
        <f>(L164-(L168*J164))</f>
        <v>984200.62561302842</v>
      </c>
    </row>
    <row r="165" spans="1:13" x14ac:dyDescent="0.2">
      <c r="A165" s="6"/>
      <c r="B165" s="16">
        <v>3</v>
      </c>
      <c r="C165" s="16">
        <v>6.74</v>
      </c>
      <c r="D165" s="16">
        <v>138790.81</v>
      </c>
      <c r="E165" s="16">
        <v>26725762</v>
      </c>
      <c r="F165" s="6">
        <f>(E165-(E168*C165))</f>
        <v>17441153.315710224</v>
      </c>
      <c r="G165" s="6"/>
      <c r="H165" s="6"/>
      <c r="I165" s="16">
        <v>9</v>
      </c>
      <c r="J165" s="16">
        <v>7.12</v>
      </c>
      <c r="K165" s="16">
        <v>20208.810000000001</v>
      </c>
      <c r="L165" s="16">
        <v>3891439</v>
      </c>
      <c r="M165">
        <f>(L165-(L168*J165))</f>
        <v>1141257.7989266217</v>
      </c>
    </row>
    <row r="166" spans="1:13" x14ac:dyDescent="0.2">
      <c r="A166" s="6"/>
      <c r="B166" s="16">
        <v>4</v>
      </c>
      <c r="C166" s="16">
        <v>6.22</v>
      </c>
      <c r="D166" s="16">
        <v>132566.84</v>
      </c>
      <c r="E166" s="16">
        <v>23527266</v>
      </c>
      <c r="F166" s="6">
        <f>(E166-(E168*C166))</f>
        <v>14958977.273548603</v>
      </c>
      <c r="G166" s="6"/>
      <c r="H166" s="6"/>
      <c r="I166" s="16">
        <v>10</v>
      </c>
      <c r="J166" s="16">
        <v>5.05</v>
      </c>
      <c r="K166" s="16">
        <v>15237.21</v>
      </c>
      <c r="L166" s="16">
        <v>2734099</v>
      </c>
      <c r="M166">
        <f>(L166-(L168*J166))</f>
        <v>783478.90654205601</v>
      </c>
    </row>
    <row r="167" spans="1:13" x14ac:dyDescent="0.2">
      <c r="A167" s="6"/>
      <c r="B167" s="16">
        <v>5</v>
      </c>
      <c r="C167" s="16">
        <v>7.21</v>
      </c>
      <c r="D167" s="16">
        <v>139464</v>
      </c>
      <c r="E167" s="16">
        <v>24855393</v>
      </c>
      <c r="F167" s="6">
        <f>(E167-(E168*C167))</f>
        <v>14923341.276894763</v>
      </c>
      <c r="G167" s="6"/>
      <c r="H167" s="6"/>
      <c r="I167" s="16">
        <v>11</v>
      </c>
      <c r="J167" s="16">
        <v>8.02</v>
      </c>
      <c r="K167" s="16">
        <v>21675.87</v>
      </c>
      <c r="L167" s="16">
        <v>4073937</v>
      </c>
      <c r="M167">
        <f>(L167-(L168*J167))</f>
        <v>976120.53474599775</v>
      </c>
    </row>
    <row r="168" spans="1:13" x14ac:dyDescent="0.2">
      <c r="A168" s="6"/>
      <c r="D168" s="4" t="s">
        <v>7</v>
      </c>
      <c r="E168">
        <f>(E170/C170)</f>
        <v>1377538.3804584239</v>
      </c>
      <c r="K168" s="4" t="s">
        <v>7</v>
      </c>
      <c r="L168">
        <f>(L170/J170)</f>
        <v>386261.40464513743</v>
      </c>
    </row>
    <row r="169" spans="1:13" x14ac:dyDescent="0.2">
      <c r="A169" s="6"/>
      <c r="F169" s="6"/>
      <c r="G169" s="6"/>
      <c r="H169" s="6"/>
      <c r="I169" s="6"/>
      <c r="J169" s="6"/>
      <c r="K169" s="6"/>
      <c r="L169" s="6"/>
    </row>
    <row r="170" spans="1:13" x14ac:dyDescent="0.2">
      <c r="A170" t="s">
        <v>6</v>
      </c>
      <c r="B170" s="16">
        <v>6</v>
      </c>
      <c r="C170" s="16">
        <v>119.54</v>
      </c>
      <c r="D170" s="16">
        <v>855160.37</v>
      </c>
      <c r="E170" s="16">
        <v>164670938</v>
      </c>
      <c r="F170" s="6"/>
      <c r="G170" s="6"/>
      <c r="H170" t="s">
        <v>6</v>
      </c>
      <c r="I170" s="16">
        <v>12</v>
      </c>
      <c r="J170" s="16">
        <v>108.07</v>
      </c>
      <c r="K170" s="16">
        <v>216778.93</v>
      </c>
      <c r="L170" s="16">
        <v>41743270</v>
      </c>
    </row>
    <row r="171" spans="1:13" x14ac:dyDescent="0.2">
      <c r="A171" s="6"/>
      <c r="F171" s="6"/>
      <c r="G171" s="6"/>
      <c r="H171" s="6"/>
      <c r="I171" s="6"/>
      <c r="J171" s="7"/>
      <c r="K171" s="6"/>
      <c r="L171" s="6"/>
    </row>
    <row r="172" spans="1:13" x14ac:dyDescent="0.2">
      <c r="A172" s="6"/>
      <c r="B172">
        <v>1</v>
      </c>
      <c r="C172">
        <v>5.17</v>
      </c>
      <c r="D172">
        <v>100057.62</v>
      </c>
      <c r="E172">
        <v>19267243</v>
      </c>
      <c r="F172" s="6">
        <f>(E172-(E175*C172))</f>
        <v>12059680.509670563</v>
      </c>
      <c r="G172" s="6"/>
      <c r="H172" s="6"/>
      <c r="I172" s="6">
        <v>5</v>
      </c>
      <c r="J172" s="6">
        <v>5.99</v>
      </c>
      <c r="K172" s="7">
        <v>15429.96</v>
      </c>
      <c r="L172" s="6">
        <v>2971215</v>
      </c>
      <c r="M172">
        <f>(L172-(L175*J172))</f>
        <v>714327.29521512892</v>
      </c>
    </row>
    <row r="173" spans="1:13" x14ac:dyDescent="0.2">
      <c r="A173" s="6"/>
      <c r="B173">
        <v>2</v>
      </c>
      <c r="C173">
        <v>6.14</v>
      </c>
      <c r="D173">
        <v>137268.54999999999</v>
      </c>
      <c r="E173">
        <v>24432633</v>
      </c>
      <c r="F173" s="6">
        <f>(E173-(E175*C173))</f>
        <v>15872781.222316686</v>
      </c>
      <c r="G173" s="6"/>
      <c r="H173" s="6"/>
      <c r="I173" s="7">
        <v>6</v>
      </c>
      <c r="J173" s="6">
        <v>6.48</v>
      </c>
      <c r="K173" s="6">
        <v>17142.28</v>
      </c>
      <c r="L173" s="6">
        <v>3300942</v>
      </c>
      <c r="M173">
        <f>(L173-(L175*J173))</f>
        <v>859434.09899733448</v>
      </c>
    </row>
    <row r="174" spans="1:13" x14ac:dyDescent="0.2">
      <c r="A174" s="6"/>
      <c r="B174">
        <v>3</v>
      </c>
      <c r="C174">
        <v>7.98</v>
      </c>
      <c r="D174">
        <v>112652.17</v>
      </c>
      <c r="E174">
        <v>22394926</v>
      </c>
      <c r="F174" s="6">
        <f>(E174-(E175*C174))</f>
        <v>11269906.91434644</v>
      </c>
      <c r="G174" s="6"/>
      <c r="H174" s="6"/>
      <c r="I174" s="7">
        <v>7</v>
      </c>
      <c r="J174" s="6">
        <v>3.25</v>
      </c>
      <c r="K174" s="6">
        <v>9809.99</v>
      </c>
      <c r="L174" s="6">
        <v>1889027</v>
      </c>
      <c r="M174">
        <f>(L174-(L175*J174))</f>
        <v>664505.29039218184</v>
      </c>
    </row>
    <row r="175" spans="1:13" x14ac:dyDescent="0.2">
      <c r="A175" s="6"/>
      <c r="D175" s="4" t="s">
        <v>7</v>
      </c>
      <c r="E175">
        <f>(E177/C177)</f>
        <v>1394112.6673751327</v>
      </c>
      <c r="K175" s="4" t="s">
        <v>7</v>
      </c>
      <c r="L175">
        <f>(L177/J177)</f>
        <v>376775.91064855945</v>
      </c>
    </row>
    <row r="176" spans="1:13" x14ac:dyDescent="0.2">
      <c r="A176" s="6"/>
      <c r="F176" s="6"/>
      <c r="G176" s="6"/>
      <c r="H176" s="6"/>
      <c r="I176" s="6"/>
      <c r="J176" s="7"/>
      <c r="K176" s="6"/>
      <c r="L176" s="6"/>
    </row>
    <row r="177" spans="1:12" x14ac:dyDescent="0.2">
      <c r="A177" t="s">
        <v>6</v>
      </c>
      <c r="B177" s="16">
        <v>4</v>
      </c>
      <c r="C177" s="16">
        <v>141.15</v>
      </c>
      <c r="D177" s="16">
        <v>1021902.27</v>
      </c>
      <c r="E177" s="16">
        <v>196779003</v>
      </c>
      <c r="F177" s="7"/>
      <c r="G177" s="6"/>
      <c r="H177" t="s">
        <v>6</v>
      </c>
      <c r="I177" s="6">
        <v>8</v>
      </c>
      <c r="J177" s="6">
        <v>78.790000000000006</v>
      </c>
      <c r="K177" s="6">
        <v>154164.66</v>
      </c>
      <c r="L177" s="6">
        <v>29686174</v>
      </c>
    </row>
    <row r="178" spans="1:12" x14ac:dyDescent="0.2">
      <c r="A178" s="6"/>
      <c r="F178" s="6"/>
      <c r="G178" s="6"/>
      <c r="H178" s="6"/>
      <c r="I178" s="6"/>
      <c r="J178" s="6"/>
      <c r="K178" s="6"/>
      <c r="L178" s="6"/>
    </row>
    <row r="179" spans="1:12" x14ac:dyDescent="0.2">
      <c r="A179" s="6"/>
      <c r="F179" s="6"/>
      <c r="G179" s="6"/>
      <c r="H179" s="6"/>
      <c r="I179" s="6"/>
      <c r="J179" s="6"/>
      <c r="K179" s="6"/>
      <c r="L179" s="6"/>
    </row>
    <row r="180" spans="1:12" x14ac:dyDescent="0.2">
      <c r="A180" s="6"/>
      <c r="B180" s="6"/>
      <c r="C180" s="6"/>
      <c r="D180" s="6"/>
      <c r="E180" s="6"/>
      <c r="F180" s="7"/>
      <c r="G180" s="6"/>
      <c r="H180" s="6"/>
      <c r="I180" s="6"/>
      <c r="J180" s="6"/>
      <c r="K180" s="6"/>
      <c r="L180" s="7"/>
    </row>
    <row r="181" spans="1:12" x14ac:dyDescent="0.2">
      <c r="A181" s="6"/>
      <c r="B181" s="6"/>
      <c r="C181" s="6"/>
      <c r="D181" s="7"/>
      <c r="E181" s="6"/>
      <c r="F181" s="6"/>
      <c r="G181" s="6"/>
      <c r="H181" s="6"/>
      <c r="I181" s="6"/>
      <c r="J181" s="7"/>
      <c r="K181" s="6"/>
      <c r="L181" s="6"/>
    </row>
    <row r="182" spans="1:12" x14ac:dyDescent="0.2">
      <c r="A182" s="6"/>
      <c r="B182" s="7"/>
      <c r="C182" s="6"/>
      <c r="D182" s="6"/>
      <c r="E182" s="6"/>
      <c r="F182" s="6"/>
      <c r="G182" s="6"/>
      <c r="H182" s="6"/>
      <c r="I182" s="6"/>
      <c r="J182" s="6"/>
      <c r="K182" s="6"/>
      <c r="L182" s="6"/>
    </row>
    <row r="183" spans="1:12" x14ac:dyDescent="0.2">
      <c r="A183" s="6"/>
      <c r="B183" s="7"/>
      <c r="C183" s="6"/>
      <c r="D183" s="6"/>
      <c r="E183" s="6"/>
      <c r="F183" s="6"/>
      <c r="G183" s="6"/>
      <c r="H183" s="6"/>
      <c r="I183" s="6"/>
      <c r="J183" s="6"/>
      <c r="K183" s="6"/>
      <c r="L183" s="6"/>
    </row>
    <row r="184" spans="1:12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</row>
    <row r="185" spans="1:12" x14ac:dyDescent="0.2">
      <c r="A185" s="6"/>
      <c r="B185" s="6"/>
      <c r="C185" s="6"/>
      <c r="D185" s="6"/>
      <c r="E185" s="6"/>
      <c r="F185" s="7"/>
      <c r="G185" s="6"/>
      <c r="H185" s="6"/>
      <c r="I185" s="6"/>
      <c r="J185" s="6"/>
      <c r="K185" s="6"/>
      <c r="L185" s="7"/>
    </row>
    <row r="186" spans="1:12" x14ac:dyDescent="0.2">
      <c r="A186" s="6"/>
      <c r="B186" s="6"/>
      <c r="C186" s="6"/>
      <c r="D186" s="7"/>
      <c r="E186" s="6"/>
      <c r="F186" s="6"/>
      <c r="G186" s="6"/>
      <c r="H186" s="6"/>
      <c r="I186" s="6"/>
      <c r="J186" s="7"/>
      <c r="K186" s="6"/>
      <c r="L186" s="6"/>
    </row>
    <row r="187" spans="1:12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</row>
    <row r="188" spans="1:12" x14ac:dyDescent="0.2">
      <c r="A188" s="6"/>
      <c r="B188" s="6"/>
      <c r="C188" s="6"/>
      <c r="D188" s="6"/>
      <c r="E188" s="6"/>
      <c r="F188" s="7"/>
      <c r="G188" s="6"/>
      <c r="H188" s="6"/>
      <c r="I188" s="6"/>
      <c r="J188" s="6"/>
      <c r="K188" s="6"/>
      <c r="L188" s="7"/>
    </row>
    <row r="189" spans="1:12" x14ac:dyDescent="0.2">
      <c r="A189" s="6"/>
      <c r="B189" s="6"/>
      <c r="C189" s="6"/>
      <c r="D189" s="7"/>
      <c r="E189" s="6"/>
      <c r="F189" s="6"/>
      <c r="G189" s="6"/>
      <c r="H189" s="6"/>
      <c r="I189" s="6"/>
      <c r="J189" s="7"/>
      <c r="K189" s="6"/>
      <c r="L189" s="6"/>
    </row>
    <row r="190" spans="1:12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</row>
    <row r="191" spans="1:12" x14ac:dyDescent="0.2">
      <c r="A191" s="6"/>
      <c r="B191" s="6"/>
      <c r="C191" s="6"/>
      <c r="D191" s="6"/>
      <c r="E191" s="6"/>
      <c r="F191" s="7"/>
      <c r="G191" s="6"/>
      <c r="H191" s="6"/>
      <c r="I191" s="6"/>
      <c r="J191" s="6"/>
      <c r="K191" s="6"/>
      <c r="L191" s="7"/>
    </row>
    <row r="192" spans="1:12" x14ac:dyDescent="0.2">
      <c r="A192" s="6"/>
      <c r="B192" s="6"/>
      <c r="C192" s="6"/>
      <c r="D192" s="7"/>
      <c r="E192" s="6"/>
      <c r="F192" s="6"/>
      <c r="G192" s="6"/>
      <c r="H192" s="6"/>
      <c r="I192" s="6"/>
      <c r="J192" s="7"/>
      <c r="K192" s="6"/>
      <c r="L192" s="6"/>
    </row>
    <row r="193" spans="1:12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</row>
    <row r="194" spans="1:12" x14ac:dyDescent="0.2">
      <c r="A194" s="6"/>
      <c r="B194" s="7"/>
      <c r="C194" s="6"/>
      <c r="D194" s="6"/>
      <c r="E194" s="6"/>
      <c r="F194" s="6"/>
      <c r="G194" s="6"/>
      <c r="H194" s="6"/>
      <c r="I194" s="6"/>
      <c r="J194" s="6"/>
      <c r="K194" s="6"/>
      <c r="L194" s="6"/>
    </row>
    <row r="195" spans="1:12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</row>
    <row r="196" spans="1:12" x14ac:dyDescent="0.2">
      <c r="A196" s="7"/>
      <c r="B196" s="10"/>
      <c r="C196" s="6"/>
      <c r="D196" s="7"/>
      <c r="E196" s="6"/>
      <c r="F196" s="6"/>
      <c r="G196" s="6"/>
      <c r="H196" s="6"/>
      <c r="I196" s="6"/>
      <c r="J196" s="6"/>
      <c r="K196" s="6"/>
      <c r="L196" s="6"/>
    </row>
    <row r="197" spans="1:12" x14ac:dyDescent="0.2">
      <c r="A197" s="6"/>
      <c r="B197" s="7"/>
      <c r="C197" s="7"/>
      <c r="D197" s="7"/>
      <c r="E197" s="7"/>
      <c r="F197" s="7"/>
      <c r="G197" s="6"/>
      <c r="H197" s="7"/>
      <c r="I197" s="7"/>
      <c r="J197" s="7"/>
      <c r="K197" s="7"/>
      <c r="L197" s="7"/>
    </row>
    <row r="198" spans="1:12" x14ac:dyDescent="0.2">
      <c r="A198" s="6"/>
      <c r="B198" s="6"/>
      <c r="C198" s="6"/>
      <c r="D198" s="6"/>
      <c r="E198" s="6"/>
      <c r="F198" s="7"/>
      <c r="G198" s="6"/>
      <c r="H198" s="6"/>
      <c r="I198" s="6"/>
      <c r="J198" s="6"/>
      <c r="K198" s="6"/>
      <c r="L198" s="7"/>
    </row>
    <row r="199" spans="1:12" x14ac:dyDescent="0.2">
      <c r="A199" s="6"/>
      <c r="B199" s="6"/>
      <c r="C199" s="6"/>
      <c r="D199" s="7"/>
      <c r="E199" s="6"/>
      <c r="F199" s="6"/>
      <c r="G199" s="6"/>
      <c r="H199" s="6"/>
      <c r="I199" s="6"/>
      <c r="J199" s="7"/>
      <c r="K199" s="6"/>
      <c r="L199" s="6"/>
    </row>
    <row r="200" spans="1:12" x14ac:dyDescent="0.2">
      <c r="A200" s="6"/>
      <c r="B200" s="7"/>
      <c r="C200" s="6"/>
      <c r="D200" s="6"/>
      <c r="E200" s="6"/>
      <c r="F200" s="6"/>
      <c r="G200" s="6"/>
      <c r="H200" s="6"/>
      <c r="I200" s="6"/>
      <c r="J200" s="6"/>
      <c r="K200" s="6"/>
      <c r="L200" s="6"/>
    </row>
    <row r="201" spans="1:12" x14ac:dyDescent="0.2">
      <c r="A201" s="6"/>
      <c r="B201" s="7"/>
      <c r="C201" s="6"/>
      <c r="D201" s="6"/>
      <c r="E201" s="6"/>
      <c r="F201" s="6"/>
      <c r="G201" s="6"/>
      <c r="H201" s="6"/>
      <c r="I201" s="6"/>
      <c r="J201" s="6"/>
      <c r="K201" s="6"/>
      <c r="L201" s="6"/>
    </row>
    <row r="202" spans="1:12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</row>
    <row r="203" spans="1:12" x14ac:dyDescent="0.2">
      <c r="A203" s="6"/>
      <c r="B203" s="6"/>
      <c r="C203" s="6"/>
      <c r="D203" s="6"/>
      <c r="E203" s="6"/>
      <c r="F203" s="7"/>
      <c r="G203" s="6"/>
      <c r="H203" s="6"/>
      <c r="I203" s="6"/>
      <c r="J203" s="6"/>
      <c r="K203" s="6"/>
      <c r="L203" s="7"/>
    </row>
    <row r="204" spans="1:12" x14ac:dyDescent="0.2">
      <c r="A204" s="6"/>
      <c r="B204" s="6"/>
      <c r="C204" s="6"/>
      <c r="D204" s="7"/>
      <c r="E204" s="6"/>
      <c r="F204" s="6"/>
      <c r="G204" s="6"/>
      <c r="H204" s="6"/>
      <c r="I204" s="6"/>
      <c r="J204" s="7"/>
      <c r="K204" s="6"/>
      <c r="L204" s="6"/>
    </row>
    <row r="205" spans="1:12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</row>
    <row r="206" spans="1:12" x14ac:dyDescent="0.2">
      <c r="A206" s="6"/>
      <c r="B206" s="6"/>
      <c r="C206" s="6"/>
      <c r="D206" s="6"/>
      <c r="E206" s="6"/>
      <c r="F206" s="7"/>
      <c r="G206" s="6"/>
      <c r="H206" s="6"/>
      <c r="I206" s="6"/>
      <c r="J206" s="6"/>
      <c r="K206" s="6"/>
      <c r="L206" s="7"/>
    </row>
    <row r="207" spans="1:12" x14ac:dyDescent="0.2">
      <c r="A207" s="6"/>
      <c r="B207" s="6"/>
      <c r="C207" s="6"/>
      <c r="D207" s="7"/>
      <c r="E207" s="6"/>
      <c r="F207" s="6"/>
      <c r="G207" s="6"/>
      <c r="H207" s="6"/>
      <c r="I207" s="6"/>
      <c r="J207" s="7"/>
      <c r="K207" s="6"/>
      <c r="L207" s="6"/>
    </row>
    <row r="208" spans="1:12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</row>
    <row r="209" spans="1:12" x14ac:dyDescent="0.2">
      <c r="A209" s="6"/>
      <c r="B209" s="6"/>
      <c r="C209" s="6"/>
      <c r="D209" s="6"/>
      <c r="E209" s="6"/>
      <c r="F209" s="7"/>
      <c r="G209" s="6"/>
      <c r="H209" s="6"/>
      <c r="I209" s="6"/>
      <c r="J209" s="6"/>
      <c r="K209" s="6"/>
      <c r="L209" s="7"/>
    </row>
    <row r="210" spans="1:12" x14ac:dyDescent="0.2">
      <c r="A210" s="6"/>
      <c r="B210" s="6"/>
      <c r="C210" s="6"/>
      <c r="D210" s="7"/>
      <c r="E210" s="6"/>
      <c r="F210" s="6"/>
      <c r="G210" s="6"/>
      <c r="H210" s="6"/>
      <c r="I210" s="6"/>
      <c r="J210" s="7"/>
      <c r="K210" s="6"/>
      <c r="L210" s="6"/>
    </row>
    <row r="211" spans="1:12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</row>
    <row r="212" spans="1:12" x14ac:dyDescent="0.2">
      <c r="A212" s="6"/>
      <c r="B212" s="7"/>
      <c r="C212" s="6"/>
      <c r="D212" s="6"/>
      <c r="E212" s="6"/>
      <c r="F212" s="6"/>
      <c r="G212" s="6"/>
      <c r="H212" s="6"/>
      <c r="I212" s="6"/>
      <c r="J212" s="6"/>
      <c r="K212" s="6"/>
      <c r="L212" s="6"/>
    </row>
    <row r="213" spans="1:12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</row>
    <row r="214" spans="1:12" x14ac:dyDescent="0.2">
      <c r="A214" s="6"/>
      <c r="B214" s="6"/>
      <c r="C214" s="6"/>
      <c r="D214" s="6"/>
      <c r="E214" s="6"/>
      <c r="F214" s="8"/>
      <c r="G214" s="6"/>
      <c r="H214" s="6"/>
      <c r="I214" s="6"/>
      <c r="J214" s="6"/>
      <c r="K214" s="6"/>
      <c r="L214" s="9"/>
    </row>
    <row r="215" spans="1:12" x14ac:dyDescent="0.2">
      <c r="A215" s="6"/>
      <c r="B215" s="6"/>
      <c r="C215" s="6"/>
      <c r="D215" s="7"/>
      <c r="E215" s="7"/>
      <c r="F215" s="6"/>
      <c r="G215" s="6"/>
      <c r="H215" s="6"/>
      <c r="I215" s="6"/>
      <c r="J215" s="7"/>
      <c r="K215" s="7"/>
      <c r="L215" s="6"/>
    </row>
    <row r="216" spans="1:12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</row>
    <row r="217" spans="1:12" x14ac:dyDescent="0.2">
      <c r="A217" s="6"/>
      <c r="B217" s="6"/>
      <c r="C217" s="6"/>
      <c r="D217" s="6"/>
      <c r="E217" s="6"/>
      <c r="F217" s="8"/>
      <c r="G217" s="6"/>
      <c r="H217" s="6"/>
      <c r="I217" s="6"/>
      <c r="J217" s="6"/>
      <c r="K217" s="6"/>
      <c r="L217" s="9"/>
    </row>
    <row r="218" spans="1:12" x14ac:dyDescent="0.2">
      <c r="A218" s="6"/>
      <c r="B218" s="6"/>
      <c r="C218" s="6"/>
      <c r="D218" s="7"/>
      <c r="E218" s="7"/>
      <c r="F218" s="6"/>
      <c r="G218" s="6"/>
      <c r="H218" s="6"/>
      <c r="I218" s="6"/>
      <c r="J218" s="7"/>
      <c r="K218" s="7"/>
      <c r="L218" s="6"/>
    </row>
    <row r="219" spans="1:12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</row>
    <row r="220" spans="1:12" x14ac:dyDescent="0.2">
      <c r="A220" s="6"/>
      <c r="B220" s="7"/>
      <c r="C220" s="6"/>
      <c r="D220" s="6"/>
      <c r="E220" s="6"/>
      <c r="F220" s="6"/>
      <c r="G220" s="6"/>
      <c r="H220" s="6"/>
      <c r="I220" s="6"/>
      <c r="J220" s="6"/>
      <c r="K220" s="6"/>
      <c r="L220" s="6"/>
    </row>
    <row r="221" spans="1:12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</row>
    <row r="222" spans="1:12" x14ac:dyDescent="0.2">
      <c r="A222" s="6"/>
      <c r="B222" s="6"/>
      <c r="C222" s="6"/>
      <c r="D222" s="6"/>
      <c r="E222" s="6"/>
      <c r="F222" s="7"/>
      <c r="G222" s="6"/>
      <c r="H222" s="6"/>
      <c r="I222" s="6"/>
      <c r="J222" s="6"/>
      <c r="K222" s="6"/>
      <c r="L222" s="7"/>
    </row>
    <row r="223" spans="1:12" x14ac:dyDescent="0.2">
      <c r="A223" s="6"/>
      <c r="B223" s="6"/>
      <c r="C223" s="6"/>
      <c r="D223" s="7"/>
      <c r="E223" s="6"/>
      <c r="F223" s="6"/>
      <c r="G223" s="6"/>
      <c r="H223" s="6"/>
      <c r="I223" s="6"/>
      <c r="J223" s="7"/>
      <c r="K223" s="6"/>
      <c r="L223" s="6"/>
    </row>
    <row r="224" spans="1:12" x14ac:dyDescent="0.2">
      <c r="A224" s="6"/>
      <c r="B224" s="7"/>
      <c r="C224" s="6"/>
      <c r="D224" s="6"/>
      <c r="E224" s="6"/>
      <c r="F224" s="6"/>
      <c r="G224" s="6"/>
      <c r="H224" s="6"/>
      <c r="I224" s="6"/>
      <c r="J224" s="6"/>
      <c r="K224" s="6"/>
      <c r="L224" s="6"/>
    </row>
    <row r="225" spans="1:12" x14ac:dyDescent="0.2">
      <c r="A225" s="6"/>
      <c r="B225" s="7"/>
      <c r="C225" s="6"/>
      <c r="D225" s="6"/>
      <c r="E225" s="6"/>
      <c r="F225" s="6"/>
      <c r="G225" s="6"/>
      <c r="H225" s="6"/>
      <c r="I225" s="6"/>
      <c r="J225" s="6"/>
      <c r="K225" s="6"/>
      <c r="L225" s="6"/>
    </row>
    <row r="226" spans="1:12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</row>
    <row r="227" spans="1:12" x14ac:dyDescent="0.2">
      <c r="A227" s="6"/>
      <c r="B227" s="6"/>
      <c r="C227" s="6"/>
      <c r="D227" s="6"/>
      <c r="E227" s="6"/>
      <c r="F227" s="7"/>
      <c r="G227" s="6"/>
      <c r="H227" s="6"/>
      <c r="I227" s="6"/>
      <c r="J227" s="6"/>
      <c r="K227" s="6"/>
      <c r="L227" s="7"/>
    </row>
    <row r="228" spans="1:12" x14ac:dyDescent="0.2">
      <c r="A228" s="6"/>
      <c r="B228" s="6"/>
      <c r="C228" s="6"/>
      <c r="D228" s="7"/>
      <c r="E228" s="6"/>
      <c r="F228" s="6"/>
      <c r="G228" s="6"/>
      <c r="H228" s="6"/>
      <c r="I228" s="6"/>
      <c r="J228" s="7"/>
      <c r="K228" s="6"/>
      <c r="L228" s="6"/>
    </row>
    <row r="229" spans="1:12" x14ac:dyDescent="0.2">
      <c r="A229" s="6"/>
      <c r="B229" s="7"/>
      <c r="C229" s="6"/>
      <c r="D229" s="6"/>
      <c r="E229" s="6"/>
      <c r="F229" s="6"/>
      <c r="G229" s="6"/>
      <c r="H229" s="6"/>
      <c r="I229" s="6"/>
      <c r="J229" s="6"/>
      <c r="K229" s="6"/>
      <c r="L229" s="6"/>
    </row>
    <row r="230" spans="1:12" x14ac:dyDescent="0.2">
      <c r="A230" s="6"/>
      <c r="B230" s="7"/>
      <c r="C230" s="6"/>
      <c r="D230" s="6"/>
      <c r="E230" s="6"/>
      <c r="F230" s="6"/>
      <c r="G230" s="6"/>
      <c r="H230" s="6"/>
      <c r="I230" s="6"/>
      <c r="J230" s="6"/>
      <c r="K230" s="6"/>
      <c r="L230" s="6"/>
    </row>
    <row r="231" spans="1:12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</row>
    <row r="232" spans="1:12" x14ac:dyDescent="0.2">
      <c r="A232" s="6"/>
      <c r="B232" s="6"/>
      <c r="C232" s="6"/>
      <c r="D232" s="6"/>
      <c r="E232" s="6"/>
      <c r="F232" s="7"/>
      <c r="G232" s="6"/>
      <c r="H232" s="6"/>
      <c r="I232" s="6"/>
      <c r="J232" s="6"/>
      <c r="K232" s="6"/>
      <c r="L232" s="7"/>
    </row>
    <row r="233" spans="1:12" x14ac:dyDescent="0.2">
      <c r="A233" s="6"/>
      <c r="B233" s="6"/>
      <c r="C233" s="6"/>
      <c r="D233" s="7"/>
      <c r="E233" s="6"/>
      <c r="F233" s="6"/>
      <c r="G233" s="6"/>
      <c r="H233" s="6"/>
      <c r="I233" s="6"/>
      <c r="J233" s="7"/>
      <c r="K233" s="6"/>
      <c r="L233" s="6"/>
    </row>
    <row r="234" spans="1:12" x14ac:dyDescent="0.2">
      <c r="A234" s="6"/>
      <c r="B234" s="7"/>
      <c r="C234" s="6"/>
      <c r="D234" s="6"/>
      <c r="E234" s="6"/>
      <c r="F234" s="6"/>
      <c r="G234" s="6"/>
      <c r="H234" s="6"/>
      <c r="I234" s="6"/>
      <c r="J234" s="6"/>
      <c r="K234" s="6"/>
      <c r="L234" s="6"/>
    </row>
    <row r="235" spans="1:12" x14ac:dyDescent="0.2">
      <c r="A235" s="6"/>
      <c r="B235" s="7"/>
      <c r="C235" s="6"/>
      <c r="D235" s="6"/>
      <c r="E235" s="6"/>
      <c r="F235" s="6"/>
      <c r="G235" s="6"/>
      <c r="H235" s="6"/>
      <c r="I235" s="6"/>
      <c r="J235" s="6"/>
      <c r="K235" s="6"/>
      <c r="L235" s="6"/>
    </row>
    <row r="236" spans="1:12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</row>
    <row r="237" spans="1:12" x14ac:dyDescent="0.2">
      <c r="A237" s="6"/>
      <c r="B237" s="6"/>
      <c r="C237" s="6"/>
      <c r="D237" s="6"/>
      <c r="E237" s="6"/>
      <c r="F237" s="8"/>
      <c r="G237" s="6"/>
      <c r="H237" s="6"/>
      <c r="I237" s="6"/>
      <c r="J237" s="6"/>
      <c r="K237" s="6"/>
      <c r="L237" s="9"/>
    </row>
    <row r="238" spans="1:12" x14ac:dyDescent="0.2">
      <c r="A238" s="6"/>
      <c r="B238" s="6"/>
      <c r="C238" s="6"/>
      <c r="D238" s="7"/>
      <c r="E238" s="7"/>
      <c r="F238" s="6"/>
      <c r="G238" s="6"/>
      <c r="H238" s="6"/>
      <c r="I238" s="6"/>
      <c r="J238" s="7"/>
      <c r="K238" s="7"/>
      <c r="L238" s="6"/>
    </row>
    <row r="239" spans="1:12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</row>
    <row r="240" spans="1:12" x14ac:dyDescent="0.2">
      <c r="A240" s="6"/>
      <c r="B240" s="6"/>
      <c r="C240" s="6"/>
      <c r="D240" s="6"/>
      <c r="E240" s="6"/>
      <c r="F240" s="8"/>
      <c r="G240" s="6"/>
      <c r="H240" s="6"/>
      <c r="I240" s="6"/>
      <c r="J240" s="6"/>
      <c r="K240" s="6"/>
      <c r="L240" s="9"/>
    </row>
    <row r="241" spans="1:12" x14ac:dyDescent="0.2">
      <c r="A241" s="6"/>
      <c r="B241" s="6"/>
      <c r="C241" s="6"/>
      <c r="D241" s="7"/>
      <c r="E241" s="7"/>
      <c r="F241" s="6"/>
      <c r="G241" s="6"/>
      <c r="H241" s="6"/>
      <c r="I241" s="6"/>
      <c r="J241" s="7"/>
      <c r="K241" s="7"/>
      <c r="L241" s="6"/>
    </row>
    <row r="242" spans="1:12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</row>
    <row r="243" spans="1:12" x14ac:dyDescent="0.2">
      <c r="A243" s="6"/>
      <c r="B243" s="7"/>
      <c r="C243" s="6"/>
      <c r="D243" s="6"/>
      <c r="E243" s="6"/>
      <c r="F243" s="6"/>
      <c r="G243" s="6"/>
      <c r="H243" s="6"/>
      <c r="I243" s="6"/>
      <c r="J243" s="6"/>
      <c r="K243" s="6"/>
      <c r="L243" s="6"/>
    </row>
    <row r="244" spans="1:12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</row>
    <row r="245" spans="1:12" x14ac:dyDescent="0.2">
      <c r="A245" s="6"/>
      <c r="B245" s="6"/>
      <c r="C245" s="6"/>
      <c r="D245" s="6"/>
      <c r="E245" s="6"/>
      <c r="F245" s="7"/>
      <c r="G245" s="6"/>
      <c r="H245" s="6"/>
      <c r="I245" s="6"/>
      <c r="J245" s="6"/>
      <c r="K245" s="6"/>
      <c r="L245" s="7"/>
    </row>
    <row r="246" spans="1:12" x14ac:dyDescent="0.2">
      <c r="A246" s="6"/>
      <c r="B246" s="6"/>
      <c r="C246" s="6"/>
      <c r="D246" s="7"/>
      <c r="E246" s="6"/>
      <c r="F246" s="6"/>
      <c r="G246" s="6"/>
      <c r="H246" s="6"/>
      <c r="I246" s="6"/>
      <c r="J246" s="7"/>
      <c r="K246" s="6"/>
      <c r="L246" s="6"/>
    </row>
    <row r="247" spans="1:12" x14ac:dyDescent="0.2">
      <c r="A247" s="6"/>
      <c r="B247" s="7"/>
      <c r="C247" s="6"/>
      <c r="D247" s="6"/>
      <c r="E247" s="6"/>
      <c r="F247" s="6"/>
      <c r="G247" s="6"/>
      <c r="H247" s="6"/>
      <c r="I247" s="6"/>
      <c r="J247" s="6"/>
      <c r="K247" s="6"/>
      <c r="L247" s="6"/>
    </row>
    <row r="248" spans="1:12" x14ac:dyDescent="0.2">
      <c r="A248" s="6"/>
      <c r="B248" s="7"/>
      <c r="C248" s="6"/>
      <c r="D248" s="6"/>
      <c r="E248" s="6"/>
      <c r="F248" s="6"/>
      <c r="G248" s="6"/>
      <c r="H248" s="6"/>
      <c r="I248" s="6"/>
      <c r="J248" s="6"/>
      <c r="K248" s="6"/>
      <c r="L248" s="6"/>
    </row>
    <row r="249" spans="1:12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</row>
    <row r="250" spans="1:12" x14ac:dyDescent="0.2">
      <c r="A250" s="6"/>
      <c r="B250" s="6"/>
      <c r="C250" s="6"/>
      <c r="D250" s="6"/>
      <c r="E250" s="6"/>
      <c r="F250" s="7"/>
      <c r="G250" s="6"/>
      <c r="H250" s="6"/>
      <c r="I250" s="6"/>
      <c r="J250" s="6"/>
      <c r="K250" s="6"/>
      <c r="L250" s="7"/>
    </row>
    <row r="251" spans="1:12" x14ac:dyDescent="0.2">
      <c r="A251" s="6"/>
      <c r="B251" s="6"/>
      <c r="C251" s="6"/>
      <c r="D251" s="7"/>
      <c r="E251" s="6"/>
      <c r="F251" s="6"/>
      <c r="G251" s="6"/>
      <c r="H251" s="6"/>
      <c r="I251" s="6"/>
      <c r="J251" s="7"/>
      <c r="K251" s="6"/>
      <c r="L251" s="6"/>
    </row>
    <row r="252" spans="1:12" x14ac:dyDescent="0.2">
      <c r="A252" s="6"/>
      <c r="B252" s="7"/>
      <c r="C252" s="6"/>
      <c r="D252" s="6"/>
      <c r="E252" s="6"/>
      <c r="F252" s="6"/>
      <c r="G252" s="6"/>
      <c r="H252" s="6"/>
      <c r="I252" s="6"/>
      <c r="J252" s="6"/>
      <c r="K252" s="6"/>
      <c r="L252" s="6"/>
    </row>
    <row r="253" spans="1:12" x14ac:dyDescent="0.2">
      <c r="A253" s="6"/>
      <c r="B253" s="7"/>
      <c r="C253" s="6"/>
      <c r="D253" s="6"/>
      <c r="E253" s="6"/>
      <c r="F253" s="6"/>
      <c r="G253" s="6"/>
      <c r="H253" s="6"/>
      <c r="I253" s="6"/>
      <c r="J253" s="6"/>
      <c r="K253" s="6"/>
      <c r="L253" s="6"/>
    </row>
    <row r="254" spans="1:12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</row>
    <row r="255" spans="1:12" x14ac:dyDescent="0.2">
      <c r="A255" s="6"/>
      <c r="B255" s="6"/>
      <c r="C255" s="6"/>
      <c r="D255" s="6"/>
      <c r="E255" s="6"/>
      <c r="F255" s="7"/>
      <c r="G255" s="6"/>
      <c r="H255" s="6"/>
      <c r="I255" s="6"/>
      <c r="J255" s="6"/>
      <c r="K255" s="6"/>
      <c r="L255" s="7"/>
    </row>
    <row r="256" spans="1:12" x14ac:dyDescent="0.2">
      <c r="D256" s="1"/>
      <c r="J256" s="1"/>
    </row>
    <row r="258" spans="2:12" x14ac:dyDescent="0.2">
      <c r="F258" s="1"/>
      <c r="L258" s="1"/>
    </row>
    <row r="259" spans="2:12" x14ac:dyDescent="0.2">
      <c r="D259" s="1"/>
      <c r="J259" s="1"/>
    </row>
    <row r="261" spans="2:12" x14ac:dyDescent="0.2">
      <c r="F261" s="1"/>
      <c r="L261" s="1"/>
    </row>
    <row r="262" spans="2:12" x14ac:dyDescent="0.2">
      <c r="D262" s="1"/>
      <c r="J262" s="1"/>
    </row>
    <row r="264" spans="2:12" x14ac:dyDescent="0.2">
      <c r="B26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E4ADF-1FBD-0244-9341-1AFDDD99D7DC}">
  <dimension ref="C1:S34"/>
  <sheetViews>
    <sheetView tabSelected="1" topLeftCell="F1" zoomScale="80" zoomScaleNormal="80" workbookViewId="0">
      <selection activeCell="J32" sqref="J32"/>
    </sheetView>
  </sheetViews>
  <sheetFormatPr baseColWidth="10" defaultRowHeight="16" x14ac:dyDescent="0.2"/>
  <cols>
    <col min="3" max="3" width="22.1640625" customWidth="1"/>
    <col min="4" max="4" width="21.33203125" customWidth="1"/>
    <col min="7" max="7" width="20.6640625" customWidth="1"/>
    <col min="8" max="8" width="18.83203125" customWidth="1"/>
    <col min="10" max="10" width="15" customWidth="1"/>
    <col min="11" max="11" width="17.83203125" customWidth="1"/>
    <col min="12" max="12" width="21.33203125" customWidth="1"/>
    <col min="13" max="13" width="24.83203125" customWidth="1"/>
    <col min="14" max="14" width="26.33203125" customWidth="1"/>
    <col min="17" max="17" width="24.6640625" customWidth="1"/>
    <col min="18" max="18" width="27.33203125" customWidth="1"/>
  </cols>
  <sheetData>
    <row r="1" spans="3:19" x14ac:dyDescent="0.2">
      <c r="C1" s="23" t="s">
        <v>10</v>
      </c>
      <c r="D1" s="23"/>
      <c r="G1" s="22" t="s">
        <v>13</v>
      </c>
      <c r="H1" s="22"/>
      <c r="J1" s="24" t="s">
        <v>15</v>
      </c>
      <c r="K1" s="24"/>
      <c r="M1" s="23" t="s">
        <v>17</v>
      </c>
      <c r="N1" s="23"/>
      <c r="Q1" s="22" t="s">
        <v>18</v>
      </c>
      <c r="R1" s="22"/>
    </row>
    <row r="2" spans="3:19" ht="18" customHeight="1" x14ac:dyDescent="0.2">
      <c r="C2" s="23"/>
      <c r="D2" s="23"/>
      <c r="G2" s="22"/>
      <c r="H2" s="22"/>
      <c r="J2" s="24"/>
      <c r="K2" s="24"/>
      <c r="M2" s="23"/>
      <c r="N2" s="23"/>
      <c r="Q2" s="22"/>
      <c r="R2" s="22"/>
    </row>
    <row r="3" spans="3:19" ht="20" x14ac:dyDescent="0.2">
      <c r="C3" s="18" t="s">
        <v>11</v>
      </c>
      <c r="D3" s="18" t="s">
        <v>12</v>
      </c>
      <c r="G3" s="18" t="s">
        <v>11</v>
      </c>
      <c r="H3" s="18" t="s">
        <v>12</v>
      </c>
      <c r="J3" s="18" t="s">
        <v>11</v>
      </c>
      <c r="K3" s="18" t="s">
        <v>12</v>
      </c>
      <c r="M3" s="18" t="s">
        <v>11</v>
      </c>
      <c r="N3" s="18" t="s">
        <v>12</v>
      </c>
      <c r="Q3" s="18" t="s">
        <v>11</v>
      </c>
      <c r="R3" s="18" t="s">
        <v>12</v>
      </c>
    </row>
    <row r="4" spans="3:19" x14ac:dyDescent="0.2">
      <c r="C4" s="17">
        <v>10311820.14186281</v>
      </c>
      <c r="D4" s="17">
        <v>14171157.45870528</v>
      </c>
      <c r="E4" s="17"/>
      <c r="F4" s="17"/>
      <c r="G4" s="17">
        <v>626225.53844398819</v>
      </c>
      <c r="H4" s="21">
        <v>1064291.7794519588</v>
      </c>
      <c r="I4" s="17"/>
      <c r="J4" s="17">
        <v>5217825.4853738248</v>
      </c>
      <c r="K4" s="17">
        <v>8940949.3424264938</v>
      </c>
      <c r="L4" s="17"/>
      <c r="M4" s="17">
        <f>(C4*$J$33)</f>
        <v>10311820.14186281</v>
      </c>
      <c r="N4" s="17">
        <f>(D4*$K$33)</f>
        <v>14417351.003774103</v>
      </c>
      <c r="O4" s="17"/>
      <c r="Q4" s="17">
        <f>(G4*$J$33)</f>
        <v>626225.53844398819</v>
      </c>
      <c r="R4" s="17">
        <f>(H4*$K$33)</f>
        <v>1082781.5723241651</v>
      </c>
      <c r="S4" s="17"/>
    </row>
    <row r="5" spans="3:19" x14ac:dyDescent="0.2">
      <c r="C5" s="17">
        <v>12610496.167551974</v>
      </c>
      <c r="D5" s="17">
        <v>18139741.322415128</v>
      </c>
      <c r="E5" s="17"/>
      <c r="F5" s="17"/>
      <c r="G5" s="17">
        <v>672288.66621035803</v>
      </c>
      <c r="H5" s="17">
        <v>1041426.6050879527</v>
      </c>
      <c r="I5" s="17"/>
      <c r="J5" s="17">
        <v>4624801.5899288878</v>
      </c>
      <c r="K5" s="17">
        <v>8889169.1590881012</v>
      </c>
      <c r="L5" s="17"/>
      <c r="M5" s="17">
        <f>(C5*$J$33)</f>
        <v>12610496.167551974</v>
      </c>
      <c r="N5" s="17">
        <f t="shared" ref="N5:N28" si="0">(D5*$K$33)</f>
        <v>18454880.522287149</v>
      </c>
      <c r="O5" s="17"/>
      <c r="Q5" s="17">
        <f t="shared" ref="Q5:Q29" si="1">(G5*$J$33)</f>
        <v>672288.66621035803</v>
      </c>
      <c r="R5" s="17">
        <f t="shared" ref="R5:R28" si="2">(H5*$K$33)</f>
        <v>1059519.1644701145</v>
      </c>
      <c r="S5" s="17"/>
    </row>
    <row r="6" spans="3:19" x14ac:dyDescent="0.2">
      <c r="C6" s="17">
        <v>16751418.286289953</v>
      </c>
      <c r="D6" s="17">
        <v>16902214.90075209</v>
      </c>
      <c r="E6" s="17"/>
      <c r="F6" s="17"/>
      <c r="G6" s="17">
        <v>890549.87907825643</v>
      </c>
      <c r="H6" s="17">
        <v>903713.06307379622</v>
      </c>
      <c r="I6" s="17"/>
      <c r="J6" s="17">
        <v>6467590.2557562944</v>
      </c>
      <c r="K6" s="17">
        <v>6786594.8864691146</v>
      </c>
      <c r="L6" s="17"/>
      <c r="M6" s="17">
        <f t="shared" ref="M6:M29" si="3">(C6*$J$33)</f>
        <v>16751418.286289953</v>
      </c>
      <c r="N6" s="17">
        <f t="shared" si="0"/>
        <v>17195854.726437256</v>
      </c>
      <c r="O6" s="17"/>
      <c r="Q6" s="17">
        <f t="shared" si="1"/>
        <v>890549.87907825643</v>
      </c>
      <c r="R6" s="17">
        <f t="shared" si="2"/>
        <v>919413.14426839678</v>
      </c>
      <c r="S6" s="17"/>
    </row>
    <row r="7" spans="3:19" x14ac:dyDescent="0.2">
      <c r="C7" s="17">
        <v>13577668.375629636</v>
      </c>
      <c r="D7" s="17">
        <v>15899212.491478261</v>
      </c>
      <c r="E7" s="17"/>
      <c r="F7" s="17"/>
      <c r="G7" s="17">
        <v>688677.2073921971</v>
      </c>
      <c r="H7" s="17">
        <v>874645.79307850031</v>
      </c>
      <c r="I7" s="17"/>
      <c r="J7" s="17">
        <v>5441139.2146453969</v>
      </c>
      <c r="K7" s="17">
        <v>9931200.4167516232</v>
      </c>
      <c r="L7" s="17"/>
      <c r="M7" s="17">
        <f t="shared" si="3"/>
        <v>13577668.375629636</v>
      </c>
      <c r="N7" s="17">
        <f t="shared" si="0"/>
        <v>16175427.295984227</v>
      </c>
      <c r="O7" s="17"/>
      <c r="Q7" s="17">
        <f t="shared" si="1"/>
        <v>688677.2073921971</v>
      </c>
      <c r="R7" s="17">
        <f t="shared" si="2"/>
        <v>889840.89263935166</v>
      </c>
      <c r="S7" s="17"/>
    </row>
    <row r="8" spans="3:19" x14ac:dyDescent="0.2">
      <c r="C8" s="17">
        <v>9222178.1525047794</v>
      </c>
      <c r="D8" s="17">
        <v>13621689.785913043</v>
      </c>
      <c r="E8" s="17"/>
      <c r="F8" s="17"/>
      <c r="G8" s="17">
        <v>560615.68047429575</v>
      </c>
      <c r="H8" s="17">
        <v>747712.97600385873</v>
      </c>
      <c r="I8" s="17"/>
      <c r="J8" s="17">
        <v>6241564.3926773034</v>
      </c>
      <c r="K8" s="17">
        <v>6949549.8004249632</v>
      </c>
      <c r="L8" s="17"/>
      <c r="M8" s="17">
        <f t="shared" si="3"/>
        <v>9222178.1525047794</v>
      </c>
      <c r="N8" s="17">
        <f t="shared" si="0"/>
        <v>13858337.505620766</v>
      </c>
      <c r="O8" s="17"/>
      <c r="Q8" s="17">
        <f t="shared" si="1"/>
        <v>560615.68047429575</v>
      </c>
      <c r="R8" s="17">
        <f t="shared" si="2"/>
        <v>760702.88941020996</v>
      </c>
      <c r="S8" s="17"/>
    </row>
    <row r="9" spans="3:19" x14ac:dyDescent="0.2">
      <c r="C9" s="17">
        <v>14613160.355946463</v>
      </c>
      <c r="D9" s="17">
        <v>12946147.853989471</v>
      </c>
      <c r="E9" s="17"/>
      <c r="F9" s="17"/>
      <c r="G9" s="17">
        <v>803267.98868866498</v>
      </c>
      <c r="H9" s="17">
        <v>716753.8512735432</v>
      </c>
      <c r="I9" s="17"/>
      <c r="J9" s="17">
        <v>4982784.607668655</v>
      </c>
      <c r="K9" s="17">
        <v>8590095.9292253256</v>
      </c>
      <c r="L9" s="17"/>
      <c r="M9" s="17">
        <f t="shared" si="3"/>
        <v>14613160.355946463</v>
      </c>
      <c r="N9" s="17">
        <f t="shared" si="0"/>
        <v>13171059.477789182</v>
      </c>
      <c r="O9" s="17"/>
      <c r="Q9" s="17">
        <f t="shared" si="1"/>
        <v>803267.98868866498</v>
      </c>
      <c r="R9" s="17">
        <f t="shared" si="2"/>
        <v>729205.91611729143</v>
      </c>
      <c r="S9" s="17"/>
    </row>
    <row r="10" spans="3:19" x14ac:dyDescent="0.2">
      <c r="C10" s="17">
        <v>17853314.696443595</v>
      </c>
      <c r="D10" s="17">
        <v>15662266.081510734</v>
      </c>
      <c r="E10" s="17"/>
      <c r="F10" s="17"/>
      <c r="G10" s="17">
        <v>826606.47125360789</v>
      </c>
      <c r="H10" s="17">
        <v>909942.58719625231</v>
      </c>
      <c r="I10" s="17"/>
      <c r="J10" s="17">
        <v>7829861.7205266207</v>
      </c>
      <c r="K10" s="17">
        <v>11380978.210624155</v>
      </c>
      <c r="L10" s="17"/>
      <c r="M10" s="17">
        <f t="shared" si="3"/>
        <v>17853314.696443595</v>
      </c>
      <c r="N10" s="17">
        <f t="shared" si="0"/>
        <v>15934364.449033255</v>
      </c>
      <c r="O10" s="17"/>
      <c r="Q10" s="17">
        <f t="shared" si="1"/>
        <v>826606.47125360789</v>
      </c>
      <c r="R10" s="17">
        <f t="shared" si="2"/>
        <v>925750.89304591494</v>
      </c>
      <c r="S10" s="17"/>
    </row>
    <row r="11" spans="3:19" x14ac:dyDescent="0.2">
      <c r="C11" s="17">
        <v>9007189.7395793498</v>
      </c>
      <c r="D11" s="17">
        <v>12913845.703118673</v>
      </c>
      <c r="E11" s="17"/>
      <c r="F11" s="17"/>
      <c r="G11" s="17">
        <v>576755.09556127619</v>
      </c>
      <c r="H11" s="17">
        <v>554954.31989850709</v>
      </c>
      <c r="I11" s="17"/>
      <c r="J11" s="17">
        <v>6820619.4401114751</v>
      </c>
      <c r="K11" s="17">
        <v>9759409.0538744144</v>
      </c>
      <c r="L11" s="17"/>
      <c r="M11" s="17">
        <f t="shared" si="3"/>
        <v>9007189.7395793498</v>
      </c>
      <c r="N11" s="17">
        <f t="shared" si="0"/>
        <v>13138196.146149671</v>
      </c>
      <c r="O11" s="17"/>
      <c r="Q11" s="17">
        <f t="shared" si="1"/>
        <v>576755.09556127619</v>
      </c>
      <c r="R11" s="17">
        <f t="shared" si="2"/>
        <v>564595.46401571832</v>
      </c>
      <c r="S11" s="17"/>
    </row>
    <row r="12" spans="3:19" x14ac:dyDescent="0.2">
      <c r="C12" s="17">
        <v>11486868.721912045</v>
      </c>
      <c r="D12" s="17">
        <v>15398767.399554476</v>
      </c>
      <c r="E12" s="17"/>
      <c r="F12" s="17"/>
      <c r="G12" s="17">
        <v>593127.07192448713</v>
      </c>
      <c r="H12" s="17">
        <v>873854.10539670149</v>
      </c>
      <c r="I12" s="17"/>
      <c r="J12" s="17">
        <v>12777692.439817108</v>
      </c>
      <c r="K12" s="17">
        <v>11780975.885937385</v>
      </c>
      <c r="L12" s="17"/>
      <c r="M12" s="17">
        <f t="shared" si="3"/>
        <v>11486868.721912045</v>
      </c>
      <c r="N12" s="17">
        <f t="shared" si="0"/>
        <v>15666288.041169936</v>
      </c>
      <c r="O12" s="17"/>
      <c r="Q12" s="17">
        <f t="shared" si="1"/>
        <v>593127.07192448713</v>
      </c>
      <c r="R12" s="17">
        <f t="shared" si="2"/>
        <v>889035.45107770653</v>
      </c>
      <c r="S12" s="17"/>
    </row>
    <row r="13" spans="3:19" x14ac:dyDescent="0.2">
      <c r="C13" s="17">
        <v>15758091.817743786</v>
      </c>
      <c r="D13" s="17">
        <v>14649124.415249089</v>
      </c>
      <c r="E13" s="17"/>
      <c r="F13" s="17"/>
      <c r="G13" s="17">
        <v>914291.17427256424</v>
      </c>
      <c r="H13" s="17">
        <v>748872.63345369371</v>
      </c>
      <c r="I13" s="17"/>
      <c r="J13" s="17">
        <v>15100872.164070416</v>
      </c>
      <c r="K13" s="17">
        <v>8902819.8975391723</v>
      </c>
      <c r="L13" s="17"/>
      <c r="M13" s="17">
        <f t="shared" si="3"/>
        <v>15758091.817743786</v>
      </c>
      <c r="N13" s="17">
        <f t="shared" si="0"/>
        <v>14903621.613692746</v>
      </c>
      <c r="O13" s="17"/>
      <c r="Q13" s="17">
        <f t="shared" si="1"/>
        <v>914291.17427256424</v>
      </c>
      <c r="R13" s="17">
        <f t="shared" si="2"/>
        <v>761882.69342742814</v>
      </c>
      <c r="S13" s="17"/>
    </row>
    <row r="14" spans="3:19" x14ac:dyDescent="0.2">
      <c r="C14" s="17">
        <v>14031764.962600382</v>
      </c>
      <c r="D14" s="17">
        <v>16296212.127379507</v>
      </c>
      <c r="E14" s="17"/>
      <c r="F14" s="17"/>
      <c r="G14" s="17">
        <v>688689.44426242262</v>
      </c>
      <c r="H14" s="17">
        <v>880619.99316873215</v>
      </c>
      <c r="I14" s="17"/>
      <c r="J14" s="17">
        <v>9674769.3128119856</v>
      </c>
      <c r="K14" s="17">
        <v>6177607.6749468781</v>
      </c>
      <c r="L14" s="17"/>
      <c r="M14" s="17">
        <f t="shared" si="3"/>
        <v>14031764.962600382</v>
      </c>
      <c r="N14" s="17">
        <f t="shared" si="0"/>
        <v>16579323.951274212</v>
      </c>
      <c r="O14" s="17"/>
      <c r="Q14" s="17">
        <f t="shared" si="1"/>
        <v>688689.44426242262</v>
      </c>
      <c r="R14" s="17">
        <f t="shared" si="2"/>
        <v>895918.88167578995</v>
      </c>
      <c r="S14" s="17"/>
    </row>
    <row r="15" spans="3:19" x14ac:dyDescent="0.2">
      <c r="C15" s="17">
        <v>12437664.475167787</v>
      </c>
      <c r="D15" s="17">
        <v>13375975.067893937</v>
      </c>
      <c r="E15" s="17"/>
      <c r="F15" s="17"/>
      <c r="G15" s="17">
        <v>672988.06253041374</v>
      </c>
      <c r="H15" s="17">
        <v>457002.54424673808</v>
      </c>
      <c r="I15" s="17"/>
      <c r="J15" s="17">
        <v>8865468.4012463354</v>
      </c>
      <c r="K15" s="17">
        <v>11180564.173991535</v>
      </c>
      <c r="L15" s="17"/>
      <c r="M15" s="17">
        <f t="shared" si="3"/>
        <v>12437664.475167787</v>
      </c>
      <c r="N15" s="17">
        <f t="shared" si="0"/>
        <v>13608354.020023502</v>
      </c>
      <c r="O15" s="17"/>
      <c r="Q15" s="17">
        <f t="shared" si="1"/>
        <v>672988.06253041374</v>
      </c>
      <c r="R15" s="17">
        <f t="shared" si="2"/>
        <v>464941.98580621782</v>
      </c>
      <c r="S15" s="17"/>
    </row>
    <row r="16" spans="3:19" x14ac:dyDescent="0.2">
      <c r="C16" s="17">
        <v>12863645.613780759</v>
      </c>
      <c r="D16" s="17">
        <v>16665185.296540102</v>
      </c>
      <c r="E16" s="17"/>
      <c r="F16" s="17"/>
      <c r="G16" s="17">
        <v>572807.18698296836</v>
      </c>
      <c r="H16" s="17">
        <v>686352.39771863096</v>
      </c>
      <c r="I16" s="17"/>
      <c r="J16" s="17">
        <v>8743003.6794785969</v>
      </c>
      <c r="K16" s="17">
        <v>7892233.144690156</v>
      </c>
      <c r="L16" s="17"/>
      <c r="M16" s="17">
        <f t="shared" si="3"/>
        <v>12863645.613780759</v>
      </c>
      <c r="N16" s="17">
        <f t="shared" si="0"/>
        <v>16954707.239919797</v>
      </c>
      <c r="O16" s="17"/>
      <c r="Q16" s="17">
        <f t="shared" si="1"/>
        <v>572807.18698296836</v>
      </c>
      <c r="R16" s="17">
        <f t="shared" si="2"/>
        <v>698276.30234344583</v>
      </c>
      <c r="S16" s="17"/>
    </row>
    <row r="17" spans="3:19" x14ac:dyDescent="0.2">
      <c r="C17" s="17">
        <v>9528283.7154362425</v>
      </c>
      <c r="D17" s="17">
        <v>24262602.666807096</v>
      </c>
      <c r="E17" s="17"/>
      <c r="F17" s="17"/>
      <c r="G17" s="17">
        <v>466337.7048661802</v>
      </c>
      <c r="H17" s="17">
        <v>1298269.0001520915</v>
      </c>
      <c r="I17" s="17"/>
      <c r="J17" s="17">
        <v>6547017.1535292603</v>
      </c>
      <c r="K17" s="17">
        <v>9287701.7832779922</v>
      </c>
      <c r="L17" s="17"/>
      <c r="M17" s="17">
        <f t="shared" si="3"/>
        <v>9528283.7154362425</v>
      </c>
      <c r="N17" s="17">
        <f t="shared" si="0"/>
        <v>24684113.484151669</v>
      </c>
      <c r="O17" s="17"/>
      <c r="Q17" s="17">
        <f t="shared" si="1"/>
        <v>466337.7048661802</v>
      </c>
      <c r="R17" s="17">
        <f t="shared" si="2"/>
        <v>1320823.6466960867</v>
      </c>
      <c r="S17" s="17"/>
    </row>
    <row r="18" spans="3:19" x14ac:dyDescent="0.2">
      <c r="C18" s="17">
        <v>6850215.8019125685</v>
      </c>
      <c r="D18" s="17">
        <v>22087957.900784664</v>
      </c>
      <c r="E18" s="17"/>
      <c r="F18" s="17"/>
      <c r="G18" s="17">
        <v>318498.88291042531</v>
      </c>
      <c r="H18" s="17">
        <v>1344610.3061596956</v>
      </c>
      <c r="I18" s="17"/>
      <c r="J18" s="17">
        <v>7960930.3590883054</v>
      </c>
      <c r="K18" s="17">
        <v>4789231.3075242117</v>
      </c>
      <c r="L18" s="17"/>
      <c r="M18" s="17">
        <f t="shared" si="3"/>
        <v>6850215.8019125685</v>
      </c>
      <c r="N18" s="17">
        <f t="shared" si="0"/>
        <v>22471688.917447992</v>
      </c>
      <c r="O18" s="17"/>
      <c r="Q18" s="17">
        <f t="shared" si="1"/>
        <v>318498.88291042531</v>
      </c>
      <c r="R18" s="17">
        <f t="shared" si="2"/>
        <v>1367970.0337595169</v>
      </c>
      <c r="S18" s="17"/>
    </row>
    <row r="19" spans="3:19" x14ac:dyDescent="0.2">
      <c r="C19" s="17">
        <v>11627416.000634292</v>
      </c>
      <c r="D19" s="17">
        <v>18518912.395860761</v>
      </c>
      <c r="E19" s="17"/>
      <c r="F19" s="17"/>
      <c r="G19" s="17">
        <v>591175.45044064848</v>
      </c>
      <c r="H19" s="17">
        <v>964516.07878326997</v>
      </c>
      <c r="I19" s="17"/>
      <c r="J19" s="17">
        <v>7023655.2231514454</v>
      </c>
      <c r="K19" s="17">
        <v>5319967.8500850238</v>
      </c>
      <c r="L19" s="17"/>
      <c r="M19" s="17">
        <f t="shared" si="3"/>
        <v>11627416.000634292</v>
      </c>
      <c r="N19" s="17">
        <f t="shared" si="0"/>
        <v>18840638.881988768</v>
      </c>
      <c r="O19" s="17"/>
      <c r="Q19" s="17">
        <f t="shared" si="1"/>
        <v>591175.45044064848</v>
      </c>
      <c r="R19" s="17">
        <f t="shared" si="2"/>
        <v>981272.48230242392</v>
      </c>
      <c r="S19" s="17"/>
    </row>
    <row r="20" spans="3:19" x14ac:dyDescent="0.2">
      <c r="C20" s="17">
        <v>9879452.8735640272</v>
      </c>
      <c r="D20" s="17">
        <v>20960522.488881342</v>
      </c>
      <c r="E20" s="17"/>
      <c r="F20" s="17"/>
      <c r="G20" s="17">
        <v>454687.63698183</v>
      </c>
      <c r="H20" s="17">
        <v>1157181.4649082916</v>
      </c>
      <c r="I20" s="17"/>
      <c r="J20" s="17">
        <v>6486151.7482933104</v>
      </c>
      <c r="K20" s="17">
        <v>3740628.0591286644</v>
      </c>
      <c r="L20" s="17"/>
      <c r="M20" s="17">
        <f t="shared" si="3"/>
        <v>9879452.8735640272</v>
      </c>
      <c r="N20" s="17">
        <f t="shared" si="0"/>
        <v>21324666.727139205</v>
      </c>
      <c r="O20" s="17"/>
      <c r="Q20" s="17">
        <f t="shared" si="1"/>
        <v>454687.63698183</v>
      </c>
      <c r="R20" s="17">
        <f t="shared" si="2"/>
        <v>1177285.0173502059</v>
      </c>
      <c r="S20" s="17"/>
    </row>
    <row r="21" spans="3:19" x14ac:dyDescent="0.2">
      <c r="C21" s="17">
        <v>6586416.7226724904</v>
      </c>
      <c r="D21" s="17">
        <v>13164421.108131047</v>
      </c>
      <c r="E21" s="17"/>
      <c r="F21" s="17"/>
      <c r="G21" s="17">
        <v>378078.31416603178</v>
      </c>
      <c r="H21" s="17">
        <v>554245.98863119632</v>
      </c>
      <c r="I21" s="17"/>
      <c r="J21" s="17">
        <v>10283014.162171504</v>
      </c>
      <c r="K21" s="20">
        <v>1195639.5009999999</v>
      </c>
      <c r="L21" s="17"/>
      <c r="M21" s="17">
        <f t="shared" si="3"/>
        <v>6586416.7226724904</v>
      </c>
      <c r="N21" s="17">
        <f t="shared" si="0"/>
        <v>13393124.762778444</v>
      </c>
      <c r="O21" s="17"/>
      <c r="Q21" s="17">
        <f t="shared" si="1"/>
        <v>378078.31416603178</v>
      </c>
      <c r="R21" s="17">
        <f t="shared" si="2"/>
        <v>563874.82700794213</v>
      </c>
      <c r="S21" s="17"/>
    </row>
    <row r="22" spans="3:19" x14ac:dyDescent="0.2">
      <c r="C22" s="17">
        <v>15010108.949138366</v>
      </c>
      <c r="D22" s="17">
        <v>12427303.261076218</v>
      </c>
      <c r="E22" s="17"/>
      <c r="F22" s="17"/>
      <c r="G22" s="17">
        <v>812059.57083371887</v>
      </c>
      <c r="H22" s="17">
        <v>632361.10277398815</v>
      </c>
      <c r="I22" s="17"/>
      <c r="J22" s="17">
        <v>8934286.712824896</v>
      </c>
      <c r="K22" s="20">
        <v>10659191.85</v>
      </c>
      <c r="L22" s="17"/>
      <c r="M22" s="17">
        <f t="shared" si="3"/>
        <v>15010108.949138366</v>
      </c>
      <c r="N22" s="17">
        <f t="shared" si="0"/>
        <v>12643201.070017029</v>
      </c>
      <c r="O22" s="17"/>
      <c r="Q22" s="17">
        <f t="shared" si="1"/>
        <v>812059.57083371887</v>
      </c>
      <c r="R22" s="17">
        <f t="shared" si="2"/>
        <v>643347.02415050368</v>
      </c>
      <c r="S22" s="17"/>
    </row>
    <row r="23" spans="3:19" x14ac:dyDescent="0.2">
      <c r="C23" s="17">
        <v>19564791.210306175</v>
      </c>
      <c r="D23" s="17">
        <v>15624417.17874724</v>
      </c>
      <c r="E23" s="17"/>
      <c r="F23" s="17"/>
      <c r="G23" s="17">
        <v>984200.62561302842</v>
      </c>
      <c r="H23" s="17">
        <v>651091.02304077614</v>
      </c>
      <c r="I23" s="17"/>
      <c r="J23" s="17">
        <v>10111671.695714794</v>
      </c>
      <c r="K23" s="20">
        <v>8115514.1560000004</v>
      </c>
      <c r="L23" s="17"/>
      <c r="M23" s="17">
        <f t="shared" si="3"/>
        <v>19564791.210306175</v>
      </c>
      <c r="N23" s="17">
        <f t="shared" si="0"/>
        <v>15895858.002552852</v>
      </c>
      <c r="O23" s="17"/>
      <c r="Q23" s="17">
        <f t="shared" si="1"/>
        <v>984200.62561302842</v>
      </c>
      <c r="R23" s="17">
        <f t="shared" si="2"/>
        <v>662402.33671377657</v>
      </c>
      <c r="S23" s="17"/>
    </row>
    <row r="24" spans="3:19" x14ac:dyDescent="0.2">
      <c r="C24" s="17">
        <v>17441153.315710224</v>
      </c>
      <c r="D24" s="17">
        <v>16728066.955185875</v>
      </c>
      <c r="E24" s="17"/>
      <c r="F24" s="17"/>
      <c r="G24" s="17">
        <v>1141257.7989266217</v>
      </c>
      <c r="H24" s="17">
        <v>1101944.6587842959</v>
      </c>
      <c r="I24" s="17"/>
      <c r="J24" s="17">
        <v>8450805.3364410587</v>
      </c>
      <c r="K24" s="20">
        <v>9842613.3699999992</v>
      </c>
      <c r="L24" s="17"/>
      <c r="M24" s="17">
        <f t="shared" si="3"/>
        <v>17441153.315710224</v>
      </c>
      <c r="N24" s="17">
        <f t="shared" si="0"/>
        <v>17018681.332864389</v>
      </c>
      <c r="O24" s="17"/>
      <c r="Q24" s="17">
        <f t="shared" si="1"/>
        <v>1141257.7989266217</v>
      </c>
      <c r="R24" s="17">
        <f t="shared" si="2"/>
        <v>1121088.5898856404</v>
      </c>
      <c r="S24" s="17"/>
    </row>
    <row r="25" spans="3:19" x14ac:dyDescent="0.2">
      <c r="C25" s="17">
        <v>14958977.273548603</v>
      </c>
      <c r="D25" s="17">
        <v>17447487.266222537</v>
      </c>
      <c r="E25" s="17"/>
      <c r="F25" s="17"/>
      <c r="G25" s="17">
        <v>783478.90654205601</v>
      </c>
      <c r="H25" s="17">
        <v>715560.19299736526</v>
      </c>
      <c r="I25" s="17"/>
      <c r="J25" s="17">
        <v>7239673.5323128365</v>
      </c>
      <c r="K25" s="20">
        <v>8228019.5779999997</v>
      </c>
      <c r="L25" s="17"/>
      <c r="M25" s="17">
        <f t="shared" si="3"/>
        <v>14958977.273548603</v>
      </c>
      <c r="N25" s="17">
        <f t="shared" si="0"/>
        <v>17750600.032778934</v>
      </c>
      <c r="O25" s="17"/>
      <c r="Q25" s="17">
        <f t="shared" si="1"/>
        <v>783478.90654205601</v>
      </c>
      <c r="R25" s="17">
        <f t="shared" si="2"/>
        <v>727991.52058210922</v>
      </c>
      <c r="S25" s="17"/>
    </row>
    <row r="26" spans="3:19" x14ac:dyDescent="0.2">
      <c r="C26" s="17">
        <v>14923341.276894763</v>
      </c>
      <c r="D26" s="17">
        <v>14299337.794033721</v>
      </c>
      <c r="E26" s="17"/>
      <c r="F26" s="17"/>
      <c r="G26" s="17">
        <v>976120.53474599775</v>
      </c>
      <c r="H26" s="17">
        <v>620618.35183701525</v>
      </c>
      <c r="I26" s="17"/>
      <c r="J26" s="17">
        <v>7314719.3559897579</v>
      </c>
      <c r="K26" s="20">
        <v>8774988.8760000002</v>
      </c>
      <c r="L26" s="17"/>
      <c r="M26" s="17">
        <f t="shared" si="3"/>
        <v>14923341.276894763</v>
      </c>
      <c r="N26" s="17">
        <f t="shared" si="0"/>
        <v>14547758.19821794</v>
      </c>
      <c r="O26" s="17"/>
      <c r="Q26" s="17">
        <f t="shared" si="1"/>
        <v>976120.53474599775</v>
      </c>
      <c r="R26" s="17">
        <f t="shared" si="2"/>
        <v>631400.26803678658</v>
      </c>
      <c r="S26" s="17"/>
    </row>
    <row r="27" spans="3:19" x14ac:dyDescent="0.2">
      <c r="C27" s="17">
        <v>12059680.509670563</v>
      </c>
      <c r="D27" s="17">
        <v>14415641.27695146</v>
      </c>
      <c r="E27" s="17"/>
      <c r="F27" s="17"/>
      <c r="G27" s="17">
        <v>714327.29521512892</v>
      </c>
      <c r="H27" s="17">
        <v>689759.6880556629</v>
      </c>
      <c r="I27" s="17"/>
      <c r="J27" s="17">
        <v>10983985.663758423</v>
      </c>
      <c r="K27" s="20">
        <v>8300224.4630000005</v>
      </c>
      <c r="L27" s="17"/>
      <c r="M27" s="17">
        <f t="shared" si="3"/>
        <v>12059680.509670563</v>
      </c>
      <c r="N27" s="17">
        <f t="shared" si="0"/>
        <v>14666082.205348101</v>
      </c>
      <c r="O27" s="17"/>
      <c r="Q27" s="17">
        <f t="shared" si="1"/>
        <v>714327.29521512892</v>
      </c>
      <c r="R27" s="17">
        <f t="shared" si="2"/>
        <v>701742.78706100723</v>
      </c>
      <c r="S27" s="17"/>
    </row>
    <row r="28" spans="3:19" x14ac:dyDescent="0.2">
      <c r="C28" s="17">
        <v>15872781.222316686</v>
      </c>
      <c r="D28" s="17">
        <v>14256804.101003114</v>
      </c>
      <c r="E28" s="17"/>
      <c r="F28" s="17"/>
      <c r="G28" s="17">
        <v>859434.09899733448</v>
      </c>
      <c r="H28" s="17">
        <v>703887.04561267886</v>
      </c>
      <c r="I28" s="17"/>
      <c r="J28" s="17">
        <v>8581327.3303902633</v>
      </c>
      <c r="K28" s="20">
        <v>10276256.24</v>
      </c>
      <c r="L28" s="17"/>
      <c r="M28" s="17">
        <f t="shared" si="3"/>
        <v>15872781.222316686</v>
      </c>
      <c r="N28" s="17">
        <f t="shared" si="0"/>
        <v>14504485.573261511</v>
      </c>
      <c r="O28" s="17"/>
      <c r="Q28" s="17">
        <f t="shared" si="1"/>
        <v>859434.09899733448</v>
      </c>
      <c r="R28" s="17">
        <f t="shared" si="2"/>
        <v>716115.5772334995</v>
      </c>
      <c r="S28" s="17"/>
    </row>
    <row r="29" spans="3:19" x14ac:dyDescent="0.2">
      <c r="C29" s="17">
        <v>11269906.91434644</v>
      </c>
      <c r="D29" s="17"/>
      <c r="E29" s="17"/>
      <c r="F29" s="17"/>
      <c r="G29" s="17">
        <v>664505.29039218184</v>
      </c>
      <c r="H29" s="17"/>
      <c r="I29" s="17"/>
      <c r="J29" s="17">
        <v>7596442.9927380979</v>
      </c>
      <c r="K29" s="20">
        <v>8263091.0559999999</v>
      </c>
      <c r="L29" s="17"/>
      <c r="M29" s="17">
        <f t="shared" si="3"/>
        <v>11269906.91434644</v>
      </c>
      <c r="N29" s="17"/>
      <c r="O29" s="17"/>
      <c r="Q29" s="17">
        <f t="shared" si="1"/>
        <v>664505.29039218184</v>
      </c>
      <c r="R29" s="17"/>
      <c r="S29" s="17"/>
    </row>
    <row r="30" spans="3:19" x14ac:dyDescent="0.2"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Q30" s="17"/>
      <c r="R30" s="17"/>
      <c r="S30" s="17"/>
    </row>
    <row r="31" spans="3:19" x14ac:dyDescent="0.2">
      <c r="C31" s="17"/>
      <c r="D31" s="17"/>
      <c r="E31" s="17"/>
      <c r="F31" s="17"/>
      <c r="G31" s="17"/>
      <c r="H31" s="17"/>
      <c r="I31" s="17"/>
      <c r="K31" s="17"/>
      <c r="L31" s="17"/>
      <c r="M31" s="17"/>
      <c r="N31" s="17"/>
      <c r="O31" s="17"/>
      <c r="Q31" s="17"/>
      <c r="R31" s="17"/>
      <c r="S31" s="17"/>
    </row>
    <row r="32" spans="3:19" x14ac:dyDescent="0.2">
      <c r="C32" s="17"/>
      <c r="D32" s="17"/>
      <c r="E32" s="17"/>
      <c r="F32" s="17"/>
      <c r="G32" s="17"/>
      <c r="H32" s="17"/>
      <c r="I32" s="19" t="s">
        <v>14</v>
      </c>
      <c r="J32" s="17">
        <f>AVERAGE(J4:J29)</f>
        <v>8088525.9219429577</v>
      </c>
      <c r="K32" s="17">
        <f>AVERAGE(K4:K29)</f>
        <v>8229046.7563848142</v>
      </c>
      <c r="L32" s="17"/>
      <c r="M32" s="17"/>
      <c r="N32" s="17"/>
      <c r="O32" s="17"/>
      <c r="Q32" s="17"/>
      <c r="R32" s="17"/>
      <c r="S32" s="17"/>
    </row>
    <row r="33" spans="3:15" x14ac:dyDescent="0.2">
      <c r="C33" s="17"/>
      <c r="D33" s="17"/>
      <c r="E33" s="17"/>
      <c r="F33" s="17"/>
      <c r="G33" s="17"/>
      <c r="H33" s="17"/>
      <c r="I33" s="19" t="s">
        <v>16</v>
      </c>
      <c r="J33" s="17">
        <f>(J32/J32)</f>
        <v>1</v>
      </c>
      <c r="K33" s="17">
        <f>(K32/J32)</f>
        <v>1.0173728607409966</v>
      </c>
      <c r="L33" s="17"/>
      <c r="M33" s="17"/>
      <c r="N33" s="17"/>
      <c r="O33" s="17"/>
    </row>
    <row r="34" spans="3:15" x14ac:dyDescent="0.2"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</sheetData>
  <mergeCells count="5">
    <mergeCell ref="Q1:R2"/>
    <mergeCell ref="C1:D2"/>
    <mergeCell ref="G1:H2"/>
    <mergeCell ref="J1:K2"/>
    <mergeCell ref="M1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wt and 31A-calculations</vt:lpstr>
      <vt:lpstr>wt and 31A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2020-09-16T20:19:09Z</dcterms:created>
  <dcterms:modified xsi:type="dcterms:W3CDTF">2022-11-18T05:11:24Z</dcterms:modified>
</cp:coreProperties>
</file>